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68\active\116809351\1200_specification\Phase 2 - Stage 2&amp;3 Servicing (2020)\206-2020_Tender\"/>
    </mc:Choice>
  </mc:AlternateContent>
  <xr:revisionPtr revIDLastSave="0" documentId="13_ncr:1_{E1DF5827-E1DC-4CF0-8EF0-885FF1DD1D88}" xr6:coauthVersionLast="45" xr6:coauthVersionMax="45" xr10:uidLastSave="{00000000-0000-0000-0000-000000000000}"/>
  <workbookProtection workbookAlgorithmName="SHA-512" workbookHashValue="9Ya/011naHX0/qxL5BBSmMq3bHg4e5IQe37WuUj74LzPDAaIy2l41pOkCON20u57q9tP0A7IcYV1nvRKi9XPZQ==" workbookSaltValue="aKatkeMiWEVHuX2b5IAQew==" workbookSpinCount="100000" lockStructure="1"/>
  <bookViews>
    <workbookView xWindow="-108" yWindow="-108" windowWidth="23256" windowHeight="12576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_xlnm._FilterDatabase" localSheetId="0" hidden="1">'FORM B - PRICES'!$A$1:$H$163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PRICES'!$B$1:$H$170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PRICES'!$B$1:$IV$64</definedName>
    <definedName name="XITEMS">'FORM B - PRICES'!$B$6:$IV$64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5" i="1" l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6" i="1"/>
  <c r="H75" i="1"/>
  <c r="H74" i="1"/>
  <c r="H73" i="1"/>
  <c r="H72" i="1"/>
  <c r="H71" i="1"/>
  <c r="H70" i="1"/>
  <c r="H69" i="1"/>
  <c r="H68" i="1"/>
  <c r="H67" i="1"/>
  <c r="H66" i="1"/>
  <c r="H65" i="1"/>
  <c r="H62" i="1"/>
  <c r="H61" i="1"/>
  <c r="H60" i="1"/>
  <c r="H59" i="1"/>
  <c r="H58" i="1"/>
  <c r="H57" i="1"/>
  <c r="H56" i="1"/>
  <c r="H55" i="1"/>
  <c r="H54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63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8" i="1"/>
  <c r="K172" i="1" l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B162" i="1"/>
  <c r="C162" i="1"/>
  <c r="H156" i="1"/>
  <c r="C156" i="1"/>
  <c r="B156" i="1"/>
  <c r="H162" i="1" l="1"/>
  <c r="H77" i="1"/>
  <c r="H24" i="1" l="1"/>
  <c r="H52" i="1" s="1"/>
  <c r="H9" i="1"/>
  <c r="H22" i="1" s="1"/>
  <c r="H158" i="1" s="1"/>
  <c r="H159" i="1" l="1"/>
  <c r="H160" i="1"/>
  <c r="B161" i="1"/>
  <c r="B160" i="1"/>
  <c r="B159" i="1"/>
  <c r="B158" i="1"/>
  <c r="B77" i="1"/>
  <c r="B63" i="1"/>
  <c r="B52" i="1"/>
  <c r="B22" i="1"/>
  <c r="C161" i="1"/>
  <c r="C160" i="1"/>
  <c r="C159" i="1"/>
  <c r="C158" i="1"/>
  <c r="C77" i="1"/>
  <c r="C63" i="1"/>
  <c r="C52" i="1"/>
  <c r="C22" i="1"/>
  <c r="H161" i="1" l="1"/>
  <c r="G163" i="1" s="1"/>
</calcChain>
</file>

<file path=xl/sharedStrings.xml><?xml version="1.0" encoding="utf-8"?>
<sst xmlns="http://schemas.openxmlformats.org/spreadsheetml/2006/main" count="488" uniqueCount="272">
  <si>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</si>
  <si>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</si>
  <si>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</si>
  <si>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</si>
  <si>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</si>
  <si>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</si>
  <si>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</si>
  <si>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</si>
  <si>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</si>
  <si>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</si>
  <si>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</si>
  <si>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</si>
  <si>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</si>
  <si>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</si>
  <si>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</si>
  <si>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</si>
  <si>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</si>
  <si>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</si>
  <si>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</si>
  <si>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CODE</t>
  </si>
  <si>
    <t xml:space="preserve">TOTAL BID PRICE (GST extra)                                                                              (in figures)                                             </t>
  </si>
  <si>
    <t>A.2</t>
  </si>
  <si>
    <t>i)</t>
  </si>
  <si>
    <t>tonne</t>
  </si>
  <si>
    <t>Grading of Boulevards</t>
  </si>
  <si>
    <t>each</t>
  </si>
  <si>
    <t>ii)</t>
  </si>
  <si>
    <t>iii)</t>
  </si>
  <si>
    <t>Concrete Curbs, Curb and Gutter, and Splash Strips</t>
  </si>
  <si>
    <t>iv)</t>
  </si>
  <si>
    <t>v)</t>
  </si>
  <si>
    <t>vert. m</t>
  </si>
  <si>
    <t>A.3</t>
  </si>
  <si>
    <t>Crushed Sub-base Material</t>
  </si>
  <si>
    <t>A.4</t>
  </si>
  <si>
    <t>a)</t>
  </si>
  <si>
    <t>b)</t>
  </si>
  <si>
    <t>c)</t>
  </si>
  <si>
    <t>CW 2130-R12</t>
  </si>
  <si>
    <t>SD-024, 1800 mm deep</t>
  </si>
  <si>
    <t>Installation of Subdrains</t>
  </si>
  <si>
    <t>CW 3120-R4</t>
  </si>
  <si>
    <t>CW 3510-R9</t>
  </si>
  <si>
    <t>CW 2110-R11</t>
  </si>
  <si>
    <t>E13</t>
  </si>
  <si>
    <t>B.2</t>
  </si>
  <si>
    <t>B.1</t>
  </si>
  <si>
    <t>C.1</t>
  </si>
  <si>
    <t>C.2</t>
  </si>
  <si>
    <t>C.3</t>
  </si>
  <si>
    <t>D.2</t>
  </si>
  <si>
    <t>D.3</t>
  </si>
  <si>
    <t>D.4</t>
  </si>
  <si>
    <t>(SEE B10)</t>
  </si>
  <si>
    <t>Main Line Paving</t>
  </si>
  <si>
    <t>B.4</t>
  </si>
  <si>
    <t>B.5</t>
  </si>
  <si>
    <t>C.4</t>
  </si>
  <si>
    <t>C.5</t>
  </si>
  <si>
    <t>D.1</t>
  </si>
  <si>
    <t>E.1</t>
  </si>
  <si>
    <t>E.2</t>
  </si>
  <si>
    <t>E.3</t>
  </si>
  <si>
    <t>E.4</t>
  </si>
  <si>
    <t>E.5</t>
  </si>
  <si>
    <t>E.6</t>
  </si>
  <si>
    <t>E14</t>
  </si>
  <si>
    <t>WASTEWATER SEWERS</t>
  </si>
  <si>
    <t>Wastewater Sewers</t>
  </si>
  <si>
    <t>250 mm DR 35 PVC</t>
  </si>
  <si>
    <t>l.m.</t>
  </si>
  <si>
    <t>trenchless installation, Class B sand bedding, Class 2 backfill</t>
  </si>
  <si>
    <t>Manholes</t>
  </si>
  <si>
    <t>SD-010</t>
  </si>
  <si>
    <t>250 mm</t>
  </si>
  <si>
    <t>Sewer Inspection</t>
  </si>
  <si>
    <t>In A Trench, Class B sand bedding, Class 2 backfill, &lt; 4 m Deep</t>
  </si>
  <si>
    <t>In A Trench, Class B sand bedding, Class 4 backfill, &lt; 4 m Deep</t>
  </si>
  <si>
    <t xml:space="preserve">LAND DRAINAGE SEWERS </t>
  </si>
  <si>
    <t>Manhole</t>
  </si>
  <si>
    <t>Land Drainage Sewers</t>
  </si>
  <si>
    <t>900 mm Reinforced Concrete CL III</t>
  </si>
  <si>
    <t>900 mm</t>
  </si>
  <si>
    <t>Connect to Existing 250 mm WWS Plug</t>
  </si>
  <si>
    <t>300 mm</t>
  </si>
  <si>
    <t>Hydrant Assembly</t>
  </si>
  <si>
    <t>SD-006</t>
  </si>
  <si>
    <t>2.90 m Bury</t>
  </si>
  <si>
    <t>Bacteriological Testing</t>
  </si>
  <si>
    <t>CW 2125-R4</t>
  </si>
  <si>
    <t>RETENTION POND, DITCHES AND RELATED WORKS</t>
  </si>
  <si>
    <t>E7</t>
  </si>
  <si>
    <t>c.m</t>
  </si>
  <si>
    <t>s.m.</t>
  </si>
  <si>
    <t>Ditches</t>
  </si>
  <si>
    <t>c.m.</t>
  </si>
  <si>
    <t>Topsoil and Sod Ditch (side slopes and bottom)</t>
  </si>
  <si>
    <t>EARTH AND BASE WORKS - Asphalt Pavement</t>
  </si>
  <si>
    <r>
      <t>Excavation to 0.45m past back of curb, incl. disposal as per Cut/Fill plan</t>
    </r>
    <r>
      <rPr>
        <sz val="12"/>
        <color indexed="8"/>
        <rFont val="Arial"/>
        <family val="2"/>
      </rPr>
      <t>)</t>
    </r>
  </si>
  <si>
    <t>Allowance for Unsuitable Subgrade Material</t>
  </si>
  <si>
    <t>Excavation (to 0.45m past back of curb, incl. hauling, disposing, and levelling of material)</t>
  </si>
  <si>
    <t>Placing Suitable Site Sub-base Material</t>
  </si>
  <si>
    <t>Separation Geotextile Fabric (to 0.45m past back of curb)</t>
  </si>
  <si>
    <t>Supply and Install Geogrid (to 0.45m past back of curb)</t>
  </si>
  <si>
    <t>ROADWORK - NEW CONSTRUCTION - Asphalt Pavement</t>
  </si>
  <si>
    <t>Construction of Curb and Gutter (180 mm ht, Modified Barrier, Integral, 600 mm width, 150 mm Plain Concrete Pavement, Slip Form Paving)</t>
  </si>
  <si>
    <t xml:space="preserve">ASSOCIATED DRAINAGE AND UNDERGROUND WORKS </t>
  </si>
  <si>
    <t xml:space="preserve">Catch Basin with Curb and Gutter Inlet  </t>
  </si>
  <si>
    <t xml:space="preserve">Catch Basin Frame and Covers </t>
  </si>
  <si>
    <t>CW 2130-R12, SD-203B</t>
  </si>
  <si>
    <t>Catch Basin Lead Pipe</t>
  </si>
  <si>
    <t>250mm</t>
  </si>
  <si>
    <t>MISCELLANEOUS ITEMS</t>
  </si>
  <si>
    <t>L.S.</t>
  </si>
  <si>
    <t>Utility Conduit Installation</t>
  </si>
  <si>
    <t>Street Cleaning</t>
  </si>
  <si>
    <t>Sub-Grade Compaction (to 0.45m past back of curb)</t>
  </si>
  <si>
    <t>Type IA (55 mm thick)</t>
  </si>
  <si>
    <t>Construction of Asphaltic Concrete Base Course (Type III) (75 mm thick)</t>
  </si>
  <si>
    <t>Modified Barrier Curb</t>
  </si>
  <si>
    <t>CW 2145-R4</t>
  </si>
  <si>
    <t>Street Sweeping</t>
  </si>
  <si>
    <t>E.7</t>
  </si>
  <si>
    <t>E.8</t>
  </si>
  <si>
    <t>Ditch Excavation (incl. fine grading of slopes and flat bottom)</t>
  </si>
  <si>
    <t>E.9</t>
  </si>
  <si>
    <t>Clearing and Grubbing</t>
  </si>
  <si>
    <t>E16</t>
  </si>
  <si>
    <t>In A Trench, Class B sand bedding, Class 2 backfill, 5 - 6 m Deep</t>
  </si>
  <si>
    <t>In A Trench, Class B sand bedding, Class 2 backfill, 4 - 5 m Deep</t>
  </si>
  <si>
    <t>In A Trench, Class B sand bedding, Class 4 backfill, 5 - 6 m Deep</t>
  </si>
  <si>
    <t>In A Trench, Class B sand bedding, Class 4 backfill, 4 - 5 m Deep</t>
  </si>
  <si>
    <t>vi)</t>
  </si>
  <si>
    <t>vii)</t>
  </si>
  <si>
    <t>1200mm diameter base</t>
  </si>
  <si>
    <t>300 mm DR 35 PVC Sewer</t>
  </si>
  <si>
    <t>525 mm Sewer</t>
  </si>
  <si>
    <t>750 mm Reinforced Concrete CL III</t>
  </si>
  <si>
    <t>d)</t>
  </si>
  <si>
    <t>1500mm diameter base</t>
  </si>
  <si>
    <t>1650mm diameter base</t>
  </si>
  <si>
    <t>525 mm</t>
  </si>
  <si>
    <t>750 mm</t>
  </si>
  <si>
    <t>LDS Outfall</t>
  </si>
  <si>
    <t>12.15 m of 1000 mm Aluminized Type II CSP (2.8mm Thick) - Including Concrete Collar and Riprap</t>
  </si>
  <si>
    <t>Connect 300 LDS to Existing Rip Rap Pad (incl. restoration) (incl. additional rip rap as per Sheet C-201)</t>
  </si>
  <si>
    <t>B.6</t>
  </si>
  <si>
    <t>Connect 250 CB Lead to Existing Manhole (incl. restoration)</t>
  </si>
  <si>
    <t>ea.</t>
  </si>
  <si>
    <t>CW 2130-R12, E10</t>
  </si>
  <si>
    <t>E10</t>
  </si>
  <si>
    <t>3.05 m Bury</t>
  </si>
  <si>
    <t>3.50 m Bury</t>
  </si>
  <si>
    <t>Connect Hydrant Tee to Existing 300 mm WM with 300x300x150 Tee</t>
  </si>
  <si>
    <t>Remove Existing Hydrant Tee and 300 mm WM Plug and Install New 300 mm WM Plug</t>
  </si>
  <si>
    <t>WATERMAINS</t>
  </si>
  <si>
    <t>Ditch Outfall (incl. 180 sq. metres of 300 mm thick Rip Rap Channel) (As Per Details A and B on Sheet C-501)</t>
  </si>
  <si>
    <t>2 m Wide Bottom</t>
  </si>
  <si>
    <t>300mm Thick Rip Rap Pad</t>
  </si>
  <si>
    <t>D.5</t>
  </si>
  <si>
    <t>High Performance CSP Ditch Culvert (2.8 mm thick)</t>
  </si>
  <si>
    <t>900 mm (incl. bevelled ends, soft digging and Class 3 backfill through roads)</t>
  </si>
  <si>
    <t>D.6</t>
  </si>
  <si>
    <t>0.3m Erosion Control Berm (around top of pond) (incl. 6" Weeping Tile every 50m)</t>
  </si>
  <si>
    <t>D.7</t>
  </si>
  <si>
    <t>Stripping and Removal of Sod from Existing Retention Pond 7:1 Slope (25 mm to 50 mm Depth) (incl haul off-site) (incl. restoration)</t>
  </si>
  <si>
    <t>D.8</t>
  </si>
  <si>
    <t>Pump Down Pond to Excavate Retention Pond</t>
  </si>
  <si>
    <t>E10, E11</t>
  </si>
  <si>
    <t>E11</t>
  </si>
  <si>
    <t>E18</t>
  </si>
  <si>
    <t>CONCRETE PAVEMENT, ASPHALT PAVEMENT AND RELATED WORKS</t>
  </si>
  <si>
    <t>EARTH AND BASE WORKS - Concrete Pavement</t>
  </si>
  <si>
    <t>Excavation (to 1.0m past back of curb, incl. disposal as per cut/fill plan)</t>
  </si>
  <si>
    <t>Sub-Grade Compaction (to 1.0m past back of curb, compaction with non-vibrating compaction equipment)</t>
  </si>
  <si>
    <t>Excavation (to 1.0m past back of curb, incl. hauling, disposing, and levelling of material)</t>
  </si>
  <si>
    <t>Separation Geotextile Fabric (to 1.0m past back of curb)</t>
  </si>
  <si>
    <t>Supply and Install Geogrid (to 1.0m past back of curb</t>
  </si>
  <si>
    <t>ROADWORK - NEW CONSTRUCTION - Concrete Pavement</t>
  </si>
  <si>
    <t>Concrete Pavements, Median Slabs, Bull-noses, and Safety Medians</t>
  </si>
  <si>
    <t>Construction of 200 mm Concrete Pavement (Reinforced)</t>
  </si>
  <si>
    <t>Construction of  Modified Barrier Curb  (180 mm ht, Integral)</t>
  </si>
  <si>
    <t>ROADWORK - REMOVALS/RENEWALS</t>
  </si>
  <si>
    <t>E.10</t>
  </si>
  <si>
    <t>Concrete Curb Removal</t>
  </si>
  <si>
    <t>Modified Barrier  (Integral) (incl. removal of approx. 1.0 m width of adjacent pavement to reach joint) (incl. haul off-site)</t>
  </si>
  <si>
    <t>E.11</t>
  </si>
  <si>
    <t>Concrete Sidewalk Removal (incl. haul off-site)</t>
  </si>
  <si>
    <t>E.12</t>
  </si>
  <si>
    <t>E.13</t>
  </si>
  <si>
    <t>E.14</t>
  </si>
  <si>
    <t>E.15</t>
  </si>
  <si>
    <t>E.16</t>
  </si>
  <si>
    <t>E.17</t>
  </si>
  <si>
    <t>E.18</t>
  </si>
  <si>
    <t>E.19</t>
  </si>
  <si>
    <t>Construction of Curb and Gutter (40 mm ht, Ramp, Integral, 600 mm width, 150 mm Plain Concrete Pavement, Hand Form Paving)</t>
  </si>
  <si>
    <t>E.20</t>
  </si>
  <si>
    <t>E.21</t>
  </si>
  <si>
    <t>E.22</t>
  </si>
  <si>
    <t>Pavement Changes Required if 1 &lt; CBR &lt; 2</t>
  </si>
  <si>
    <t>Thickness Reduction in Asphalt Lift (5 mm)    - Type III</t>
  </si>
  <si>
    <t>Thickness Reduction in Asphalt Lift (5 mm)    - Type 1A</t>
  </si>
  <si>
    <t>New Asphalt Lift (40 mm) - Type 1A</t>
  </si>
  <si>
    <t>E.23</t>
  </si>
  <si>
    <t>E.24</t>
  </si>
  <si>
    <t>E.25</t>
  </si>
  <si>
    <t>E.26</t>
  </si>
  <si>
    <t>E.27</t>
  </si>
  <si>
    <t>E.28</t>
  </si>
  <si>
    <t>Topsoil and Sod for Boulevards (incl. fine grading)</t>
  </si>
  <si>
    <t>E.29</t>
  </si>
  <si>
    <t>100 mm Concrete Sidewalk</t>
  </si>
  <si>
    <t>E.30</t>
  </si>
  <si>
    <t>Subgrade Compaction for Sidewalks after Hydro Installation</t>
  </si>
  <si>
    <t>E.31</t>
  </si>
  <si>
    <t>Detectable Warning Surface Tiles</t>
  </si>
  <si>
    <t>E.32</t>
  </si>
  <si>
    <t>E.33</t>
  </si>
  <si>
    <t>Asphalt Crossing Surface Between Railway Tracks (extend 0.5m past edge of curb and edge of sidewalk) (incl. adherence to GWWD requirements as per E8)</t>
  </si>
  <si>
    <t>E.34</t>
  </si>
  <si>
    <t>E.35</t>
  </si>
  <si>
    <t>Stripping and Stockpiling Existing Layer of Topsoil (147 mm average topsoil depth) (as per Stripping and Stockpiling Plan in Appendix D)</t>
  </si>
  <si>
    <t>E.36</t>
  </si>
  <si>
    <t>Silt Fence Along South Ditch and Part of Pond (Limits Shown on Stripping and Stockpiling Plan)</t>
  </si>
  <si>
    <t>E.37</t>
  </si>
  <si>
    <t>E.38</t>
  </si>
  <si>
    <t>Haul Excess Material Off-Site for Ray Marius Road between GWWD tracks and Camiel Sys (as required)</t>
  </si>
  <si>
    <t>E.39</t>
  </si>
  <si>
    <t>Fill In Existing Temporary Drainage Ditch (As per Specification E17)</t>
  </si>
  <si>
    <t>E.40</t>
  </si>
  <si>
    <t>Fill in Swale and Re-Grade Area Between Top 7:1 and Property Line (as per Sheet C-201)</t>
  </si>
  <si>
    <t>E.41</t>
  </si>
  <si>
    <t>Construct Swale (incl. topsoil and sod)</t>
  </si>
  <si>
    <t>E.42</t>
  </si>
  <si>
    <t>300 mm Culvert within GWWD Right-of-Way (compaction with non-vibrating compaction equipment)</t>
  </si>
  <si>
    <t>E.43</t>
  </si>
  <si>
    <t>Adjust Existing LDS MH Rim on Ray Marius to Match New Pavement (Raise Approx. 0.31 m)</t>
  </si>
  <si>
    <t>E.44</t>
  </si>
  <si>
    <t>Adjust Existing Valve Box and Spindle to Match New Pavement</t>
  </si>
  <si>
    <t>CW 3110 - R21</t>
  </si>
  <si>
    <t>CW 3130-R5</t>
  </si>
  <si>
    <t>CW 3310-R17</t>
  </si>
  <si>
    <t>SD-203B</t>
  </si>
  <si>
    <t>SD-200,         SD-203B</t>
  </si>
  <si>
    <t>SD 200,         SD-202B</t>
  </si>
  <si>
    <t>CW 3410-R12</t>
  </si>
  <si>
    <t>CW 3110-R21</t>
  </si>
  <si>
    <t>CW 3325-R5</t>
  </si>
  <si>
    <t>CW 3326-R3</t>
  </si>
  <si>
    <t>SD-231A,      SD-231B</t>
  </si>
  <si>
    <t>CW 3010-R4,    E15</t>
  </si>
  <si>
    <t>E19</t>
  </si>
  <si>
    <t>E17</t>
  </si>
  <si>
    <t>CW 3010-R4</t>
  </si>
  <si>
    <t>CW 3170-R3, CW 3510-R9</t>
  </si>
  <si>
    <t>CW 3610-R5, E8</t>
  </si>
  <si>
    <t>CW 3610-R5, E12</t>
  </si>
  <si>
    <t>SD-016</t>
  </si>
  <si>
    <t>Mud Removal With Loader</t>
  </si>
  <si>
    <t>E.45</t>
  </si>
  <si>
    <r>
      <t>Excavation to Lake Bottom (incl. fine grading of slopes) with Disposal and Levelling to Stantec set Grades (use Cut/Fill Plan</t>
    </r>
    <r>
      <rPr>
        <sz val="12"/>
        <color indexed="8"/>
        <rFont val="Arial"/>
        <family val="2"/>
      </rPr>
      <t xml:space="preserve">)                                                  </t>
    </r>
  </si>
  <si>
    <r>
      <t xml:space="preserve">50 mm - Limestone (450mm depth, to 1.0m past back of curb, compaction with non-vibrating compaction equipment) (incl. QA and QC testing paid by Contractor) </t>
    </r>
    <r>
      <rPr>
        <b/>
        <sz val="12"/>
        <color rgb="FF000000"/>
        <rFont val="Arial"/>
        <family val="2"/>
      </rPr>
      <t>(As Per New CW 3110-R21 Specification)</t>
    </r>
  </si>
  <si>
    <r>
      <t xml:space="preserve">Supplying and Placing Base Course Material (75 mm depth, to 1.0m past back of curb, compaction with non-vibrating compaction equipment) (incl. QA and QC testing paid by Contractor) </t>
    </r>
    <r>
      <rPr>
        <b/>
        <sz val="12"/>
        <color rgb="FF000000"/>
        <rFont val="Arial"/>
        <family val="2"/>
      </rPr>
      <t>(As Per New CW 3110-R21 Specification)</t>
    </r>
  </si>
  <si>
    <r>
      <t xml:space="preserve">100 mm - Limestone (compaction with non-vibrating compaction equipment) (incl. QA and QC testing paid by Contractor) </t>
    </r>
    <r>
      <rPr>
        <b/>
        <sz val="12"/>
        <color theme="1"/>
        <rFont val="Arial"/>
        <family val="2"/>
      </rPr>
      <t xml:space="preserve">(As Per New CW 3110-R21 Specification) </t>
    </r>
  </si>
  <si>
    <r>
      <t xml:space="preserve">50 mm - Limestone (150mm depth, to 0.45m past back of curb) (incl. QA and QC testing paid by Contractor) </t>
    </r>
    <r>
      <rPr>
        <b/>
        <sz val="12"/>
        <color rgb="FF000000"/>
        <rFont val="Arial"/>
        <family val="2"/>
      </rPr>
      <t>(As Per New CW 3110-R21 Specification)</t>
    </r>
  </si>
  <si>
    <r>
      <t xml:space="preserve">100 mm - Limestone (350mm depth, to 0.45m past back of curb) (incl. QA and QC testing paid by Contractor) </t>
    </r>
    <r>
      <rPr>
        <b/>
        <sz val="12"/>
        <color rgb="FF000000"/>
        <rFont val="Arial"/>
        <family val="2"/>
      </rPr>
      <t>(As Per New CW 3110-R21 Specification)</t>
    </r>
  </si>
  <si>
    <r>
      <t xml:space="preserve">Supplying and Placing Base Course Material (100 mm depth, to 0.45m past back of curb) (incl. QA and QC testing paid by Contractor) </t>
    </r>
    <r>
      <rPr>
        <b/>
        <sz val="12"/>
        <color rgb="FF000000"/>
        <rFont val="Arial"/>
        <family val="2"/>
      </rPr>
      <t>(As Per New CW 3110-R21 Specification)</t>
    </r>
  </si>
  <si>
    <r>
      <t xml:space="preserve">100 mm - Limestone (incl. QA and QC testing paid by Contractor) </t>
    </r>
    <r>
      <rPr>
        <b/>
        <sz val="12"/>
        <color theme="1"/>
        <rFont val="Arial"/>
        <family val="2"/>
      </rPr>
      <t xml:space="preserve">(As Per New CW 3110-R21 Specification) </t>
    </r>
  </si>
  <si>
    <t>Connect Hydrant to Existing Hydrant Tees</t>
  </si>
  <si>
    <t>Removal Off-Site of Topsoil Pile North of Existing Retention Pond (Location shown on Stripping and Stockpiling Plan)</t>
  </si>
  <si>
    <t xml:space="preserve">Name of Bidder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</si>
</sst>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"/>
    <numFmt numFmtId="177" formatCode="&quot;$&quot;#,##0.00\ ;\(&quot;$&quot;#,##0.00\)"/>
    <numFmt numFmtId="178" formatCode="&quot;$&quot;#,##0\ ;\(&quot;$&quot;#,##0\)"/>
  </numFmts>
  <fonts count="56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u/>
      <sz val="12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15">
    <xf numFmtId="0" fontId="0" fillId="2" borderId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20" borderId="0" applyNumberFormat="0" applyBorder="0" applyAlignment="0" applyProtection="0"/>
    <xf numFmtId="0" fontId="24" fillId="4" borderId="0" applyNumberFormat="0" applyBorder="0" applyAlignment="0" applyProtection="0"/>
    <xf numFmtId="0" fontId="8" fillId="0" borderId="0" applyFill="0">
      <alignment horizontal="right" vertical="top"/>
    </xf>
    <xf numFmtId="0" fontId="37" fillId="0" borderId="0" applyFill="0">
      <alignment horizontal="right" vertical="top"/>
    </xf>
    <xf numFmtId="0" fontId="9" fillId="0" borderId="1" applyFill="0">
      <alignment horizontal="right" vertical="top"/>
    </xf>
    <xf numFmtId="0" fontId="38" fillId="0" borderId="1" applyFill="0">
      <alignment horizontal="right" vertical="top"/>
    </xf>
    <xf numFmtId="0" fontId="38" fillId="0" borderId="1" applyFill="0">
      <alignment horizontal="right" vertical="top"/>
    </xf>
    <xf numFmtId="168" fontId="9" fillId="0" borderId="2" applyFill="0">
      <alignment horizontal="right" vertical="top"/>
    </xf>
    <xf numFmtId="168" fontId="38" fillId="0" borderId="2" applyFill="0">
      <alignment horizontal="right" vertical="top"/>
    </xf>
    <xf numFmtId="0" fontId="9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10" fillId="0" borderId="3" applyFill="0">
      <alignment horizontal="center" vertical="center" wrapText="1"/>
    </xf>
    <xf numFmtId="0" fontId="39" fillId="0" borderId="3" applyFill="0">
      <alignment horizontal="center" vertical="center" wrapText="1"/>
    </xf>
    <xf numFmtId="0" fontId="9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164" fontId="12" fillId="0" borderId="4" applyFill="0">
      <alignment horizontal="centerContinuous" wrapText="1"/>
    </xf>
    <xf numFmtId="164" fontId="41" fillId="0" borderId="4" applyFill="0">
      <alignment horizontal="centerContinuous" wrapText="1"/>
    </xf>
    <xf numFmtId="164" fontId="9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0" fontId="9" fillId="0" borderId="1" applyFill="0">
      <alignment horizontal="center" wrapText="1"/>
    </xf>
    <xf numFmtId="0" fontId="38" fillId="0" borderId="1" applyFill="0">
      <alignment horizontal="center" wrapText="1"/>
    </xf>
    <xf numFmtId="0" fontId="38" fillId="0" borderId="1" applyFill="0">
      <alignment horizontal="center" wrapText="1"/>
    </xf>
    <xf numFmtId="173" fontId="9" fillId="0" borderId="1" applyFill="0"/>
    <xf numFmtId="173" fontId="38" fillId="0" borderId="1" applyFill="0"/>
    <xf numFmtId="173" fontId="38" fillId="0" borderId="1" applyFill="0"/>
    <xf numFmtId="169" fontId="9" fillId="0" borderId="1" applyFill="0">
      <alignment horizontal="right"/>
      <protection locked="0"/>
    </xf>
    <xf numFmtId="169" fontId="38" fillId="0" borderId="1" applyFill="0">
      <alignment horizontal="right"/>
      <protection locked="0"/>
    </xf>
    <xf numFmtId="169" fontId="38" fillId="0" borderId="1" applyFill="0">
      <alignment horizontal="right"/>
      <protection locked="0"/>
    </xf>
    <xf numFmtId="167" fontId="9" fillId="0" borderId="1" applyFill="0">
      <alignment horizontal="right"/>
      <protection locked="0"/>
    </xf>
    <xf numFmtId="167" fontId="38" fillId="0" borderId="1" applyFill="0">
      <alignment horizontal="right"/>
      <protection locked="0"/>
    </xf>
    <xf numFmtId="167" fontId="38" fillId="0" borderId="1" applyFill="0">
      <alignment horizontal="right"/>
      <protection locked="0"/>
    </xf>
    <xf numFmtId="167" fontId="9" fillId="0" borderId="1" applyFill="0"/>
    <xf numFmtId="167" fontId="38" fillId="0" borderId="1" applyFill="0"/>
    <xf numFmtId="167" fontId="38" fillId="0" borderId="1" applyFill="0"/>
    <xf numFmtId="167" fontId="9" fillId="0" borderId="3" applyFill="0">
      <alignment horizontal="right"/>
    </xf>
    <xf numFmtId="167" fontId="38" fillId="0" borderId="3" applyFill="0">
      <alignment horizontal="right"/>
    </xf>
    <xf numFmtId="0" fontId="28" fillId="21" borderId="5" applyNumberFormat="0" applyAlignment="0" applyProtection="0"/>
    <xf numFmtId="0" fontId="30" fillId="22" borderId="6" applyNumberFormat="0" applyAlignment="0" applyProtection="0"/>
    <xf numFmtId="0" fontId="13" fillId="0" borderId="1" applyFill="0">
      <alignment horizontal="left" vertical="top"/>
    </xf>
    <xf numFmtId="0" fontId="42" fillId="0" borderId="1" applyFill="0">
      <alignment horizontal="left" vertical="top"/>
    </xf>
    <xf numFmtId="0" fontId="42" fillId="0" borderId="1" applyFill="0">
      <alignment horizontal="left" vertical="top"/>
    </xf>
    <xf numFmtId="0" fontId="3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6" fillId="8" borderId="5" applyNumberFormat="0" applyAlignment="0" applyProtection="0"/>
    <xf numFmtId="0" fontId="29" fillId="0" borderId="10" applyNumberFormat="0" applyFill="0" applyAlignment="0" applyProtection="0"/>
    <xf numFmtId="0" fontId="25" fillId="23" borderId="0" applyNumberFormat="0" applyBorder="0" applyAlignment="0" applyProtection="0"/>
    <xf numFmtId="0" fontId="7" fillId="0" borderId="0"/>
    <xf numFmtId="0" fontId="6" fillId="2" borderId="0"/>
    <xf numFmtId="0" fontId="7" fillId="0" borderId="0"/>
    <xf numFmtId="0" fontId="48" fillId="0" borderId="0"/>
    <xf numFmtId="0" fontId="6" fillId="24" borderId="11" applyNumberFormat="0" applyFont="0" applyAlignment="0" applyProtection="0"/>
    <xf numFmtId="175" fontId="10" fillId="0" borderId="3" applyNumberFormat="0" applyFont="0" applyFill="0" applyBorder="0" applyAlignment="0" applyProtection="0">
      <alignment horizontal="center" vertical="top" wrapText="1"/>
    </xf>
    <xf numFmtId="175" fontId="39" fillId="0" borderId="3" applyNumberFormat="0" applyFont="0" applyFill="0" applyBorder="0" applyAlignment="0" applyProtection="0">
      <alignment horizontal="center" vertical="top" wrapText="1"/>
    </xf>
    <xf numFmtId="0" fontId="27" fillId="21" borderId="12" applyNumberFormat="0" applyAlignment="0" applyProtection="0"/>
    <xf numFmtId="0" fontId="14" fillId="0" borderId="0">
      <alignment horizontal="right"/>
    </xf>
    <xf numFmtId="0" fontId="43" fillId="0" borderId="0">
      <alignment horizontal="right"/>
    </xf>
    <xf numFmtId="0" fontId="19" fillId="0" borderId="0" applyNumberFormat="0" applyFill="0" applyBorder="0" applyAlignment="0" applyProtection="0"/>
    <xf numFmtId="0" fontId="9" fillId="0" borderId="0" applyFill="0">
      <alignment horizontal="left"/>
    </xf>
    <xf numFmtId="0" fontId="38" fillId="0" borderId="0" applyFill="0">
      <alignment horizontal="left"/>
    </xf>
    <xf numFmtId="0" fontId="15" fillId="0" borderId="0" applyFill="0">
      <alignment horizontal="centerContinuous" vertical="center"/>
    </xf>
    <xf numFmtId="0" fontId="44" fillId="0" borderId="0" applyFill="0">
      <alignment horizontal="centerContinuous" vertical="center"/>
    </xf>
    <xf numFmtId="172" fontId="16" fillId="0" borderId="0" applyFill="0">
      <alignment horizontal="centerContinuous" vertical="center"/>
    </xf>
    <xf numFmtId="172" fontId="45" fillId="0" borderId="0" applyFill="0">
      <alignment horizontal="centerContinuous" vertical="center"/>
    </xf>
    <xf numFmtId="174" fontId="16" fillId="0" borderId="0" applyFill="0">
      <alignment horizontal="centerContinuous" vertical="center"/>
    </xf>
    <xf numFmtId="174" fontId="45" fillId="0" borderId="0" applyFill="0">
      <alignment horizontal="centerContinuous" vertical="center"/>
    </xf>
    <xf numFmtId="0" fontId="9" fillId="0" borderId="3">
      <alignment horizontal="centerContinuous" wrapText="1"/>
    </xf>
    <xf numFmtId="0" fontId="38" fillId="0" borderId="3">
      <alignment horizontal="centerContinuous" wrapText="1"/>
    </xf>
    <xf numFmtId="170" fontId="17" fillId="0" borderId="0" applyFill="0">
      <alignment horizontal="left"/>
    </xf>
    <xf numFmtId="170" fontId="46" fillId="0" borderId="0" applyFill="0">
      <alignment horizontal="left"/>
    </xf>
    <xf numFmtId="171" fontId="18" fillId="0" borderId="0" applyFill="0">
      <alignment horizontal="right"/>
    </xf>
    <xf numFmtId="171" fontId="47" fillId="0" borderId="0" applyFill="0">
      <alignment horizontal="right"/>
    </xf>
    <xf numFmtId="0" fontId="9" fillId="0" borderId="13" applyFill="0"/>
    <xf numFmtId="0" fontId="38" fillId="0" borderId="13" applyFill="0"/>
    <xf numFmtId="0" fontId="33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6" fillId="2" borderId="0"/>
    <xf numFmtId="44" fontId="1" fillId="0" borderId="0" applyFont="0" applyFill="0" applyBorder="0" applyAlignment="0" applyProtection="0"/>
    <xf numFmtId="0" fontId="53" fillId="26" borderId="0"/>
    <xf numFmtId="177" fontId="53" fillId="0" borderId="0" applyFont="0" applyFill="0" applyBorder="0" applyAlignment="0" applyProtection="0"/>
    <xf numFmtId="178" fontId="53" fillId="0" borderId="0" applyFont="0" applyFill="0" applyBorder="0" applyAlignment="0" applyProtection="0"/>
  </cellStyleXfs>
  <cellXfs count="130">
    <xf numFmtId="0" fontId="0" fillId="2" borderId="0" xfId="0" applyNumberFormat="1"/>
    <xf numFmtId="0" fontId="4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0" fontId="0" fillId="2" borderId="0" xfId="0" applyNumberFormat="1" applyAlignment="1">
      <alignment vertical="center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50" fillId="0" borderId="1" xfId="0" applyNumberFormat="1" applyFont="1" applyFill="1" applyBorder="1" applyAlignment="1" applyProtection="1">
      <alignment horizontal="left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50" fillId="0" borderId="1" xfId="0" applyNumberFormat="1" applyFont="1" applyFill="1" applyBorder="1" applyAlignment="1" applyProtection="1">
      <alignment horizontal="center" vertical="top" wrapText="1"/>
    </xf>
    <xf numFmtId="1" fontId="50" fillId="0" borderId="1" xfId="0" applyNumberFormat="1" applyFont="1" applyFill="1" applyBorder="1" applyAlignment="1" applyProtection="1">
      <alignment horizontal="right" vertical="top"/>
    </xf>
    <xf numFmtId="166" fontId="50" fillId="0" borderId="1" xfId="0" applyNumberFormat="1" applyFont="1" applyFill="1" applyBorder="1" applyAlignment="1" applyProtection="1">
      <alignment vertical="top"/>
    </xf>
    <xf numFmtId="164" fontId="50" fillId="0" borderId="1" xfId="0" applyNumberFormat="1" applyFont="1" applyFill="1" applyBorder="1" applyAlignment="1" applyProtection="1">
      <alignment horizontal="left" vertical="top" wrapText="1"/>
    </xf>
    <xf numFmtId="164" fontId="50" fillId="0" borderId="1" xfId="0" applyNumberFormat="1" applyFont="1" applyFill="1" applyBorder="1" applyAlignment="1" applyProtection="1">
      <alignment horizontal="center" vertical="top" wrapText="1"/>
    </xf>
    <xf numFmtId="164" fontId="50" fillId="0" borderId="1" xfId="0" applyNumberFormat="1" applyFont="1" applyFill="1" applyBorder="1" applyAlignment="1" applyProtection="1">
      <alignment horizontal="center" vertical="top"/>
    </xf>
    <xf numFmtId="164" fontId="6" fillId="25" borderId="1" xfId="0" applyNumberFormat="1" applyFont="1" applyFill="1" applyBorder="1" applyAlignment="1" applyProtection="1">
      <alignment horizontal="center" vertical="top" wrapText="1"/>
    </xf>
    <xf numFmtId="166" fontId="0" fillId="2" borderId="0" xfId="0" applyNumberFormat="1" applyAlignment="1">
      <alignment vertical="center"/>
    </xf>
    <xf numFmtId="166" fontId="50" fillId="0" borderId="1" xfId="0" applyNumberFormat="1" applyFont="1" applyFill="1" applyBorder="1" applyAlignment="1" applyProtection="1">
      <alignment vertical="top"/>
      <protection locked="0"/>
    </xf>
    <xf numFmtId="1" fontId="4" fillId="2" borderId="0" xfId="0" applyNumberFormat="1" applyFont="1" applyAlignment="1" applyProtection="1">
      <alignment horizontal="centerContinuous" vertical="top"/>
    </xf>
    <xf numFmtId="1" fontId="6" fillId="2" borderId="0" xfId="0" applyNumberFormat="1" applyFont="1" applyAlignment="1" applyProtection="1">
      <alignment horizontal="centerContinuous" vertical="top"/>
    </xf>
    <xf numFmtId="0" fontId="2" fillId="2" borderId="19" xfId="0" applyNumberFormat="1" applyFont="1" applyBorder="1" applyAlignment="1" applyProtection="1">
      <alignment horizontal="center" vertical="center"/>
    </xf>
    <xf numFmtId="0" fontId="2" fillId="2" borderId="22" xfId="0" applyNumberFormat="1" applyFont="1" applyBorder="1" applyAlignment="1" applyProtection="1">
      <alignment horizontal="center" vertical="center"/>
    </xf>
    <xf numFmtId="7" fontId="2" fillId="2" borderId="0" xfId="0" applyNumberFormat="1" applyFont="1" applyAlignment="1">
      <alignment horizontal="centerContinuous" vertical="center"/>
    </xf>
    <xf numFmtId="7" fontId="2" fillId="2" borderId="0" xfId="0" applyNumberFormat="1" applyFont="1" applyAlignment="1" applyProtection="1">
      <alignment horizontal="centerContinuous" vertical="top"/>
    </xf>
    <xf numFmtId="7" fontId="36" fillId="2" borderId="0" xfId="0" applyNumberFormat="1" applyFont="1" applyAlignment="1">
      <alignment horizontal="centerContinuous" vertical="center"/>
    </xf>
    <xf numFmtId="7" fontId="36" fillId="2" borderId="0" xfId="0" applyNumberFormat="1" applyFont="1" applyAlignment="1" applyProtection="1">
      <alignment horizontal="centerContinuous" vertical="top"/>
    </xf>
    <xf numFmtId="0" fontId="6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right"/>
    </xf>
    <xf numFmtId="0" fontId="6" fillId="2" borderId="0" xfId="0" applyNumberFormat="1" applyFont="1" applyAlignment="1" applyProtection="1">
      <alignment vertical="top"/>
    </xf>
    <xf numFmtId="7" fontId="6" fillId="2" borderId="0" xfId="0" applyNumberFormat="1" applyFont="1" applyAlignment="1" applyProtection="1">
      <alignment horizontal="centerContinuous" vertical="top"/>
    </xf>
    <xf numFmtId="2" fontId="6" fillId="2" borderId="0" xfId="0" applyNumberFormat="1" applyFont="1" applyAlignment="1">
      <alignment horizontal="centerContinuous"/>
    </xf>
    <xf numFmtId="0" fontId="6" fillId="2" borderId="16" xfId="0" applyNumberFormat="1" applyFont="1" applyBorder="1" applyAlignment="1" applyProtection="1">
      <alignment horizontal="center" vertical="top"/>
    </xf>
    <xf numFmtId="7" fontId="6" fillId="2" borderId="18" xfId="0" applyNumberFormat="1" applyFont="1" applyBorder="1" applyAlignment="1" applyProtection="1">
      <alignment horizontal="right" vertical="top"/>
    </xf>
    <xf numFmtId="0" fontId="6" fillId="2" borderId="18" xfId="0" applyNumberFormat="1" applyFont="1" applyBorder="1" applyAlignment="1">
      <alignment horizontal="center"/>
    </xf>
    <xf numFmtId="0" fontId="6" fillId="2" borderId="23" xfId="0" applyNumberFormat="1" applyFont="1" applyBorder="1" applyAlignment="1" applyProtection="1">
      <alignment vertical="top"/>
    </xf>
    <xf numFmtId="7" fontId="6" fillId="2" borderId="26" xfId="0" applyNumberFormat="1" applyFont="1" applyBorder="1" applyAlignment="1" applyProtection="1">
      <alignment horizontal="right" vertical="top"/>
    </xf>
    <xf numFmtId="0" fontId="6" fillId="2" borderId="26" xfId="0" applyNumberFormat="1" applyFont="1" applyBorder="1" applyAlignment="1">
      <alignment horizontal="right"/>
    </xf>
    <xf numFmtId="7" fontId="6" fillId="2" borderId="20" xfId="0" applyNumberFormat="1" applyFont="1" applyBorder="1" applyAlignment="1">
      <alignment horizontal="right" vertical="center"/>
    </xf>
    <xf numFmtId="7" fontId="6" fillId="2" borderId="30" xfId="0" applyNumberFormat="1" applyFont="1" applyBorder="1" applyAlignment="1" applyProtection="1">
      <alignment horizontal="right" vertical="top"/>
    </xf>
    <xf numFmtId="0" fontId="6" fillId="2" borderId="0" xfId="0" applyNumberFormat="1" applyFont="1"/>
    <xf numFmtId="7" fontId="6" fillId="2" borderId="22" xfId="0" applyNumberFormat="1" applyFont="1" applyBorder="1" applyAlignment="1">
      <alignment horizontal="right"/>
    </xf>
    <xf numFmtId="7" fontId="6" fillId="2" borderId="22" xfId="0" applyNumberFormat="1" applyFont="1" applyBorder="1" applyAlignment="1" applyProtection="1">
      <alignment horizontal="right" vertical="center"/>
    </xf>
    <xf numFmtId="7" fontId="6" fillId="2" borderId="20" xfId="0" applyNumberFormat="1" applyFont="1" applyBorder="1" applyAlignment="1" applyProtection="1">
      <alignment horizontal="right" vertical="top"/>
    </xf>
    <xf numFmtId="0" fontId="6" fillId="2" borderId="0" xfId="0" applyNumberFormat="1" applyFont="1" applyAlignment="1">
      <alignment vertical="center"/>
    </xf>
    <xf numFmtId="0" fontId="6" fillId="2" borderId="20" xfId="0" applyNumberFormat="1" applyFont="1" applyBorder="1" applyAlignment="1">
      <alignment horizontal="right"/>
    </xf>
    <xf numFmtId="0" fontId="6" fillId="2" borderId="21" xfId="0" applyNumberFormat="1" applyFont="1" applyBorder="1" applyAlignment="1" applyProtection="1">
      <alignment vertical="top"/>
    </xf>
    <xf numFmtId="0" fontId="6" fillId="2" borderId="0" xfId="0" applyNumberFormat="1" applyFont="1" applyBorder="1" applyAlignment="1" applyProtection="1">
      <alignment horizontal="right" vertical="top"/>
    </xf>
    <xf numFmtId="7" fontId="6" fillId="2" borderId="24" xfId="0" applyNumberFormat="1" applyFont="1" applyBorder="1" applyAlignment="1">
      <alignment horizontal="right"/>
    </xf>
    <xf numFmtId="7" fontId="6" fillId="2" borderId="24" xfId="0" applyNumberFormat="1" applyFont="1" applyBorder="1" applyAlignment="1" applyProtection="1">
      <alignment horizontal="right" vertical="center"/>
    </xf>
    <xf numFmtId="7" fontId="6" fillId="2" borderId="20" xfId="0" applyNumberFormat="1" applyFont="1" applyBorder="1" applyAlignment="1">
      <alignment horizontal="right"/>
    </xf>
    <xf numFmtId="7" fontId="6" fillId="2" borderId="29" xfId="0" applyNumberFormat="1" applyFont="1" applyBorder="1" applyAlignment="1">
      <alignment horizontal="right"/>
    </xf>
    <xf numFmtId="0" fontId="6" fillId="2" borderId="28" xfId="0" applyNumberFormat="1" applyFont="1" applyBorder="1" applyAlignment="1" applyProtection="1">
      <alignment vertical="top"/>
    </xf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 applyProtection="1">
      <alignment horizontal="center"/>
    </xf>
    <xf numFmtId="0" fontId="6" fillId="2" borderId="0" xfId="0" applyNumberFormat="1" applyFont="1" applyAlignment="1">
      <alignment horizontal="right" vertical="top"/>
    </xf>
    <xf numFmtId="0" fontId="4" fillId="2" borderId="0" xfId="0" applyNumberFormat="1" applyFont="1" applyAlignment="1" applyProtection="1">
      <alignment horizontal="centerContinuous" vertical="top"/>
    </xf>
    <xf numFmtId="0" fontId="6" fillId="2" borderId="0" xfId="0" applyNumberFormat="1" applyFont="1" applyAlignment="1" applyProtection="1">
      <alignment horizontal="centerContinuous" vertical="top"/>
    </xf>
    <xf numFmtId="0" fontId="6" fillId="2" borderId="17" xfId="0" applyNumberFormat="1" applyFont="1" applyBorder="1" applyAlignment="1" applyProtection="1">
      <alignment horizontal="center" vertical="top"/>
    </xf>
    <xf numFmtId="0" fontId="6" fillId="2" borderId="25" xfId="0" applyNumberFormat="1" applyFont="1" applyBorder="1" applyAlignment="1" applyProtection="1">
      <alignment vertical="top"/>
    </xf>
    <xf numFmtId="164" fontId="50" fillId="0" borderId="1" xfId="109" applyNumberFormat="1" applyFont="1" applyFill="1" applyBorder="1" applyAlignment="1" applyProtection="1">
      <alignment horizontal="left" vertical="top" wrapText="1"/>
    </xf>
    <xf numFmtId="164" fontId="36" fillId="0" borderId="1" xfId="109" applyNumberFormat="1" applyFont="1" applyFill="1" applyBorder="1" applyAlignment="1" applyProtection="1">
      <alignment horizontal="left" vertical="top" wrapText="1"/>
    </xf>
    <xf numFmtId="164" fontId="51" fillId="0" borderId="1" xfId="109" applyNumberFormat="1" applyFont="1" applyFill="1" applyBorder="1" applyAlignment="1" applyProtection="1">
      <alignment vertical="top"/>
    </xf>
    <xf numFmtId="164" fontId="49" fillId="0" borderId="1" xfId="109" applyNumberFormat="1" applyFont="1" applyFill="1" applyBorder="1" applyAlignment="1" applyProtection="1">
      <alignment horizontal="left" vertical="top" wrapText="1"/>
    </xf>
    <xf numFmtId="164" fontId="51" fillId="0" borderId="1" xfId="109" applyNumberFormat="1" applyFont="1" applyFill="1" applyBorder="1" applyAlignment="1" applyProtection="1">
      <alignment vertical="top" wrapText="1"/>
    </xf>
    <xf numFmtId="164" fontId="51" fillId="0" borderId="1" xfId="109" applyNumberFormat="1" applyFont="1" applyFill="1" applyBorder="1" applyAlignment="1" applyProtection="1">
      <alignment horizontal="left" vertical="top" wrapText="1"/>
    </xf>
    <xf numFmtId="164" fontId="55" fillId="0" borderId="1" xfId="109" applyNumberFormat="1" applyFont="1" applyFill="1" applyBorder="1" applyAlignment="1" applyProtection="1">
      <alignment horizontal="left" vertical="top" wrapText="1"/>
    </xf>
    <xf numFmtId="0" fontId="4" fillId="2" borderId="15" xfId="0" applyNumberFormat="1" applyFont="1" applyBorder="1" applyAlignment="1" applyProtection="1">
      <alignment vertical="top"/>
    </xf>
    <xf numFmtId="0" fontId="6" fillId="2" borderId="13" xfId="0" applyNumberFormat="1" applyFont="1" applyBorder="1" applyAlignment="1" applyProtection="1">
      <alignment vertical="top"/>
    </xf>
    <xf numFmtId="0" fontId="6" fillId="2" borderId="0" xfId="0" applyNumberFormat="1" applyFont="1" applyAlignment="1" applyProtection="1">
      <alignment horizontal="center" vertical="top"/>
    </xf>
    <xf numFmtId="0" fontId="6" fillId="2" borderId="23" xfId="0" applyNumberFormat="1" applyFont="1" applyBorder="1" applyAlignment="1" applyProtection="1">
      <alignment horizontal="center" vertical="top"/>
    </xf>
    <xf numFmtId="0" fontId="6" fillId="2" borderId="15" xfId="0" applyNumberFormat="1" applyFont="1" applyBorder="1" applyAlignment="1" applyProtection="1">
      <alignment horizontal="center" vertical="top"/>
    </xf>
    <xf numFmtId="0" fontId="6" fillId="2" borderId="13" xfId="0" applyNumberFormat="1" applyFont="1" applyBorder="1" applyAlignment="1" applyProtection="1">
      <alignment horizontal="center" vertical="top"/>
    </xf>
    <xf numFmtId="0" fontId="4" fillId="2" borderId="0" xfId="0" applyNumberFormat="1" applyFont="1" applyAlignment="1" applyProtection="1">
      <alignment horizontal="right" vertical="top"/>
    </xf>
    <xf numFmtId="0" fontId="6" fillId="2" borderId="0" xfId="0" applyNumberFormat="1" applyFont="1" applyAlignment="1" applyProtection="1">
      <alignment horizontal="right" vertical="top"/>
    </xf>
    <xf numFmtId="0" fontId="6" fillId="2" borderId="18" xfId="0" applyNumberFormat="1" applyFont="1" applyBorder="1" applyAlignment="1" applyProtection="1">
      <alignment horizontal="center" vertical="top"/>
    </xf>
    <xf numFmtId="0" fontId="6" fillId="2" borderId="18" xfId="0" applyNumberFormat="1" applyFont="1" applyBorder="1" applyAlignment="1" applyProtection="1">
      <alignment horizontal="right" vertical="top"/>
    </xf>
    <xf numFmtId="0" fontId="6" fillId="2" borderId="26" xfId="0" applyNumberFormat="1" applyFont="1" applyBorder="1" applyAlignment="1" applyProtection="1">
      <alignment vertical="top"/>
    </xf>
    <xf numFmtId="0" fontId="6" fillId="2" borderId="26" xfId="0" applyNumberFormat="1" applyFont="1" applyBorder="1" applyAlignment="1" applyProtection="1">
      <alignment horizontal="right" vertical="top"/>
    </xf>
    <xf numFmtId="0" fontId="50" fillId="0" borderId="1" xfId="109" applyNumberFormat="1" applyFont="1" applyFill="1" applyBorder="1" applyAlignment="1" applyProtection="1">
      <alignment horizontal="center" vertical="top" wrapText="1"/>
    </xf>
    <xf numFmtId="1" fontId="50" fillId="0" borderId="46" xfId="109" applyNumberFormat="1" applyFont="1" applyFill="1" applyBorder="1" applyAlignment="1" applyProtection="1">
      <alignment horizontal="right" vertical="top"/>
    </xf>
    <xf numFmtId="176" fontId="50" fillId="0" borderId="46" xfId="109" applyNumberFormat="1" applyFont="1" applyFill="1" applyBorder="1" applyAlignment="1" applyProtection="1">
      <alignment horizontal="right" vertical="top"/>
    </xf>
    <xf numFmtId="164" fontId="50" fillId="0" borderId="1" xfId="0" applyNumberFormat="1" applyFont="1" applyFill="1" applyBorder="1" applyAlignment="1" applyProtection="1">
      <alignment horizontal="right" vertical="top"/>
    </xf>
    <xf numFmtId="0" fontId="6" fillId="2" borderId="15" xfId="0" applyNumberFormat="1" applyFont="1" applyBorder="1" applyAlignment="1" applyProtection="1">
      <alignment vertical="top"/>
    </xf>
    <xf numFmtId="0" fontId="6" fillId="2" borderId="15" xfId="0" applyNumberFormat="1" applyFont="1" applyBorder="1" applyAlignment="1" applyProtection="1">
      <alignment horizontal="right" vertical="top"/>
    </xf>
    <xf numFmtId="0" fontId="6" fillId="2" borderId="13" xfId="0" applyNumberFormat="1" applyFont="1" applyBorder="1" applyAlignment="1" applyProtection="1">
      <alignment horizontal="right" vertical="top"/>
    </xf>
    <xf numFmtId="7" fontId="6" fillId="2" borderId="47" xfId="0" applyNumberFormat="1" applyFont="1" applyBorder="1" applyAlignment="1">
      <alignment horizontal="center"/>
    </xf>
    <xf numFmtId="7" fontId="6" fillId="2" borderId="21" xfId="0" applyNumberFormat="1" applyFont="1" applyBorder="1" applyAlignment="1">
      <alignment horizontal="right"/>
    </xf>
    <xf numFmtId="7" fontId="6" fillId="2" borderId="37" xfId="0" applyNumberFormat="1" applyFont="1" applyBorder="1" applyAlignment="1">
      <alignment horizontal="right"/>
    </xf>
    <xf numFmtId="7" fontId="6" fillId="2" borderId="37" xfId="0" applyNumberFormat="1" applyFont="1" applyBorder="1" applyAlignment="1">
      <alignment horizontal="right" vertical="center"/>
    </xf>
    <xf numFmtId="0" fontId="6" fillId="0" borderId="48" xfId="109" applyNumberFormat="1" applyFont="1" applyFill="1" applyBorder="1" applyAlignment="1" applyProtection="1">
      <alignment horizontal="center" vertical="top"/>
    </xf>
    <xf numFmtId="0" fontId="6" fillId="0" borderId="48" xfId="109" applyNumberFormat="1" applyFont="1" applyFill="1" applyBorder="1" applyAlignment="1" applyProtection="1">
      <alignment horizontal="right" vertical="top"/>
    </xf>
    <xf numFmtId="0" fontId="6" fillId="0" borderId="48" xfId="109" applyNumberFormat="1" applyFont="1" applyFill="1" applyBorder="1" applyAlignment="1" applyProtection="1">
      <alignment horizontal="left" vertical="top"/>
    </xf>
    <xf numFmtId="0" fontId="6" fillId="2" borderId="48" xfId="0" applyNumberFormat="1" applyFont="1" applyBorder="1" applyAlignment="1" applyProtection="1">
      <alignment horizontal="left" vertical="top"/>
    </xf>
    <xf numFmtId="165" fontId="50" fillId="0" borderId="48" xfId="109" applyNumberFormat="1" applyFont="1" applyFill="1" applyBorder="1" applyAlignment="1" applyProtection="1">
      <alignment horizontal="center" vertical="top" wrapText="1"/>
    </xf>
    <xf numFmtId="165" fontId="50" fillId="0" borderId="48" xfId="109" applyNumberFormat="1" applyFont="1" applyFill="1" applyBorder="1" applyAlignment="1" applyProtection="1">
      <alignment horizontal="right" vertical="top" wrapText="1"/>
    </xf>
    <xf numFmtId="165" fontId="50" fillId="0" borderId="48" xfId="109" applyNumberFormat="1" applyFont="1" applyFill="1" applyBorder="1" applyAlignment="1" applyProtection="1">
      <alignment horizontal="left" vertical="top" wrapText="1"/>
    </xf>
    <xf numFmtId="165" fontId="51" fillId="0" borderId="48" xfId="109" applyNumberFormat="1" applyFont="1" applyFill="1" applyBorder="1" applyAlignment="1" applyProtection="1">
      <alignment horizontal="center" vertical="center" wrapText="1"/>
    </xf>
    <xf numFmtId="165" fontId="50" fillId="0" borderId="48" xfId="0" applyNumberFormat="1" applyFont="1" applyFill="1" applyBorder="1" applyAlignment="1" applyProtection="1">
      <alignment horizontal="center" vertical="top" wrapText="1"/>
    </xf>
    <xf numFmtId="7" fontId="6" fillId="2" borderId="27" xfId="0" applyNumberFormat="1" applyFont="1" applyBorder="1" applyAlignment="1" applyProtection="1">
      <alignment horizontal="right" vertical="center"/>
    </xf>
    <xf numFmtId="7" fontId="6" fillId="2" borderId="19" xfId="0" applyNumberFormat="1" applyFont="1" applyBorder="1" applyAlignment="1" applyProtection="1">
      <alignment horizontal="right" vertical="center"/>
    </xf>
    <xf numFmtId="0" fontId="50" fillId="0" borderId="1" xfId="0" applyFont="1" applyFill="1" applyBorder="1" applyAlignment="1" applyProtection="1">
      <alignment horizontal="center" vertical="top" wrapText="1"/>
    </xf>
    <xf numFmtId="1" fontId="50" fillId="0" borderId="46" xfId="0" applyNumberFormat="1" applyFont="1" applyFill="1" applyBorder="1" applyAlignment="1" applyProtection="1">
      <alignment horizontal="right" vertical="top"/>
    </xf>
    <xf numFmtId="0" fontId="49" fillId="0" borderId="1" xfId="0" applyFont="1" applyFill="1" applyBorder="1" applyAlignment="1" applyProtection="1">
      <alignment horizontal="center" vertical="top" wrapText="1"/>
    </xf>
    <xf numFmtId="1" fontId="50" fillId="0" borderId="46" xfId="0" applyNumberFormat="1" applyFont="1" applyFill="1" applyBorder="1" applyAlignment="1" applyProtection="1">
      <alignment horizontal="right" vertical="top" wrapText="1"/>
    </xf>
    <xf numFmtId="164" fontId="50" fillId="0" borderId="46" xfId="0" applyNumberFormat="1" applyFont="1" applyFill="1" applyBorder="1" applyAlignment="1" applyProtection="1">
      <alignment horizontal="right" vertical="top"/>
    </xf>
    <xf numFmtId="1" fontId="50" fillId="0" borderId="0" xfId="0" applyNumberFormat="1" applyFont="1" applyFill="1" applyAlignment="1" applyProtection="1">
      <alignment horizontal="right" vertical="top"/>
    </xf>
    <xf numFmtId="0" fontId="6" fillId="2" borderId="31" xfId="0" applyNumberFormat="1" applyFont="1" applyBorder="1" applyAlignment="1" applyProtection="1">
      <alignment horizontal="right"/>
    </xf>
    <xf numFmtId="7" fontId="6" fillId="2" borderId="13" xfId="0" applyNumberFormat="1" applyFont="1" applyBorder="1" applyAlignment="1" applyProtection="1">
      <alignment horizontal="right" vertical="top"/>
    </xf>
    <xf numFmtId="0" fontId="6" fillId="2" borderId="32" xfId="0" applyNumberFormat="1" applyFont="1" applyBorder="1" applyAlignment="1" applyProtection="1">
      <alignment horizontal="right"/>
    </xf>
    <xf numFmtId="0" fontId="6" fillId="2" borderId="0" xfId="0" applyNumberFormat="1" applyFont="1" applyAlignment="1" applyProtection="1">
      <alignment horizontal="right"/>
    </xf>
    <xf numFmtId="0" fontId="4" fillId="2" borderId="0" xfId="0" applyNumberFormat="1" applyFont="1" applyAlignment="1" applyProtection="1">
      <alignment horizontal="center" vertical="top"/>
    </xf>
    <xf numFmtId="1" fontId="5" fillId="2" borderId="37" xfId="0" applyNumberFormat="1" applyFont="1" applyBorder="1" applyAlignment="1" applyProtection="1">
      <alignment horizontal="left" vertical="center" wrapText="1"/>
    </xf>
    <xf numFmtId="0" fontId="6" fillId="2" borderId="38" xfId="0" applyNumberFormat="1" applyFont="1" applyBorder="1" applyAlignment="1" applyProtection="1">
      <alignment vertical="center" wrapText="1"/>
    </xf>
    <xf numFmtId="0" fontId="6" fillId="2" borderId="39" xfId="0" applyNumberFormat="1" applyFont="1" applyBorder="1" applyAlignment="1" applyProtection="1">
      <alignment vertical="center" wrapText="1"/>
    </xf>
    <xf numFmtId="7" fontId="6" fillId="2" borderId="33" xfId="0" applyNumberFormat="1" applyFont="1" applyBorder="1" applyAlignment="1" applyProtection="1">
      <alignment horizontal="center"/>
    </xf>
    <xf numFmtId="0" fontId="6" fillId="2" borderId="34" xfId="0" applyNumberFormat="1" applyFont="1" applyBorder="1" applyAlignment="1" applyProtection="1"/>
    <xf numFmtId="1" fontId="5" fillId="2" borderId="30" xfId="0" applyNumberFormat="1" applyFont="1" applyBorder="1" applyAlignment="1" applyProtection="1">
      <alignment horizontal="left" vertical="center" wrapText="1"/>
    </xf>
    <xf numFmtId="0" fontId="6" fillId="2" borderId="35" xfId="0" applyNumberFormat="1" applyFont="1" applyBorder="1" applyAlignment="1" applyProtection="1">
      <alignment vertical="center" wrapText="1"/>
    </xf>
    <xf numFmtId="0" fontId="6" fillId="2" borderId="36" xfId="0" applyNumberFormat="1" applyFont="1" applyBorder="1" applyAlignment="1" applyProtection="1">
      <alignment vertical="center" wrapText="1"/>
    </xf>
    <xf numFmtId="0" fontId="6" fillId="2" borderId="40" xfId="0" applyNumberFormat="1" applyFont="1" applyBorder="1" applyAlignment="1" applyProtection="1"/>
    <xf numFmtId="0" fontId="6" fillId="2" borderId="41" xfId="0" applyNumberFormat="1" applyFont="1" applyBorder="1" applyAlignment="1" applyProtection="1"/>
    <xf numFmtId="1" fontId="5" fillId="2" borderId="20" xfId="0" applyNumberFormat="1" applyFont="1" applyBorder="1" applyAlignment="1" applyProtection="1">
      <alignment horizontal="left" vertical="center" wrapText="1"/>
    </xf>
    <xf numFmtId="0" fontId="6" fillId="2" borderId="0" xfId="0" applyNumberFormat="1" applyFont="1" applyBorder="1" applyAlignment="1" applyProtection="1">
      <alignment vertical="center" wrapText="1"/>
    </xf>
    <xf numFmtId="0" fontId="6" fillId="2" borderId="42" xfId="0" applyNumberFormat="1" applyFont="1" applyBorder="1" applyAlignment="1" applyProtection="1">
      <alignment vertical="center" wrapText="1"/>
    </xf>
    <xf numFmtId="1" fontId="3" fillId="2" borderId="37" xfId="0" applyNumberFormat="1" applyFont="1" applyBorder="1" applyAlignment="1" applyProtection="1">
      <alignment horizontal="left" vertical="center" wrapText="1"/>
    </xf>
    <xf numFmtId="1" fontId="3" fillId="2" borderId="43" xfId="0" applyNumberFormat="1" applyFont="1" applyBorder="1" applyAlignment="1" applyProtection="1">
      <alignment horizontal="left" vertical="center" wrapText="1"/>
    </xf>
    <xf numFmtId="0" fontId="6" fillId="2" borderId="44" xfId="0" applyNumberFormat="1" applyFont="1" applyBorder="1" applyAlignment="1" applyProtection="1">
      <alignment vertical="center" wrapText="1"/>
    </xf>
    <xf numFmtId="0" fontId="6" fillId="2" borderId="45" xfId="0" applyNumberFormat="1" applyFont="1" applyBorder="1" applyAlignment="1" applyProtection="1">
      <alignment vertical="center" wrapText="1"/>
    </xf>
    <xf numFmtId="1" fontId="52" fillId="2" borderId="43" xfId="0" applyNumberFormat="1" applyFont="1" applyBorder="1" applyAlignment="1" applyProtection="1">
      <alignment horizontal="left" vertical="center" wrapText="1"/>
    </xf>
    <xf numFmtId="0" fontId="6" fillId="2" borderId="49" xfId="0" applyNumberFormat="1" applyFont="1" applyBorder="1" applyAlignment="1">
      <alignment horizontal="right" vertical="top"/>
    </xf>
    <xf numFmtId="0" fontId="6" fillId="2" borderId="49" xfId="0" applyNumberFormat="1" applyFont="1" applyBorder="1" applyAlignment="1">
      <alignment horizontal="right"/>
    </xf>
    <xf numFmtId="0" fontId="6" fillId="2" borderId="13" xfId="0" applyNumberFormat="1" applyFont="1" applyBorder="1" applyAlignment="1" applyProtection="1">
      <alignment horizontal="center" vertical="center"/>
      <protection locked="0"/>
    </xf>
  </cellXfs>
  <cellStyles count="11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ank 4" xfId="113" xr:uid="{E6911D05-83C4-4100-BEDA-9B9F1E79D133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3Sctn 3" xfId="114" xr:uid="{5F8DE47E-12CA-441C-A625-40176259A256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2" xfId="111" xr:uid="{BD1E5CDB-0D39-4FFA-93A9-B88BFECD062C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2" xfId="110" xr:uid="{13967551-5585-4A9D-890D-660F58A13FDE}"/>
    <cellStyle name="Normal 3" xfId="81" xr:uid="{00000000-0005-0000-0000-000051000000}"/>
    <cellStyle name="Normal 3 2" xfId="112" xr:uid="{14F27BAE-8E64-410E-B0B6-D87B1BB38669}"/>
    <cellStyle name="Normal 4" xfId="82" xr:uid="{00000000-0005-0000-0000-000052000000}"/>
    <cellStyle name="Normal 5" xfId="83" xr:uid="{00000000-0005-0000-0000-000053000000}"/>
    <cellStyle name="Normal 6" xfId="109" xr:uid="{2A944610-DE01-493B-A1AF-D42149D1E9E8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2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215"/>
  <sheetViews>
    <sheetView showZeros="0" tabSelected="1" showOutlineSymbols="0" view="pageBreakPreview" topLeftCell="B1" zoomScale="70" zoomScaleNormal="75" zoomScaleSheetLayoutView="70" workbookViewId="0">
      <selection activeCell="G168" sqref="G168:H168"/>
    </sheetView>
  </sheetViews>
  <sheetFormatPr defaultColWidth="10.54296875" defaultRowHeight="15" x14ac:dyDescent="0.25"/>
  <cols>
    <col min="1" max="1" width="7.90625" style="50" hidden="1" customWidth="1"/>
    <col min="2" max="2" width="8.81640625" style="26" customWidth="1"/>
    <col min="3" max="3" width="36.81640625" style="26" customWidth="1"/>
    <col min="4" max="4" width="12.81640625" style="66" customWidth="1"/>
    <col min="5" max="5" width="6.81640625" style="26" customWidth="1"/>
    <col min="6" max="6" width="11.81640625" style="71" customWidth="1"/>
    <col min="7" max="7" width="11.81640625" style="52" customWidth="1"/>
    <col min="8" max="8" width="16.81640625" style="50" customWidth="1"/>
    <col min="9" max="9" width="12.90625" customWidth="1"/>
    <col min="10" max="10" width="37.54296875" customWidth="1"/>
  </cols>
  <sheetData>
    <row r="1" spans="1:14" ht="15.6" x14ac:dyDescent="0.25">
      <c r="A1" s="20"/>
      <c r="B1" s="16" t="s">
        <v>0</v>
      </c>
      <c r="C1" s="53"/>
      <c r="D1" s="108"/>
      <c r="E1" s="53"/>
      <c r="F1" s="70"/>
      <c r="G1" s="21"/>
      <c r="H1" s="1"/>
      <c r="J1" s="3"/>
      <c r="K1" s="3"/>
      <c r="L1" s="3"/>
      <c r="M1" s="3"/>
      <c r="N1" s="3"/>
    </row>
    <row r="2" spans="1:14" x14ac:dyDescent="0.25">
      <c r="A2" s="22"/>
      <c r="B2" s="17" t="s">
        <v>53</v>
      </c>
      <c r="C2" s="54"/>
      <c r="E2" s="54"/>
      <c r="G2" s="23"/>
      <c r="H2" s="24"/>
      <c r="J2" s="3"/>
      <c r="K2" s="3"/>
      <c r="L2" s="3"/>
      <c r="M2" s="3"/>
      <c r="N2" s="3"/>
    </row>
    <row r="3" spans="1:14" x14ac:dyDescent="0.25">
      <c r="A3" s="25"/>
      <c r="B3" s="26" t="s">
        <v>1</v>
      </c>
      <c r="G3" s="27"/>
      <c r="H3" s="28"/>
      <c r="J3" s="3"/>
      <c r="K3" s="3"/>
      <c r="L3" s="3"/>
      <c r="M3" s="3"/>
      <c r="N3" s="3"/>
    </row>
    <row r="4" spans="1:14" x14ac:dyDescent="0.25">
      <c r="A4" s="83" t="s">
        <v>19</v>
      </c>
      <c r="B4" s="29" t="s">
        <v>3</v>
      </c>
      <c r="C4" s="55" t="s">
        <v>4</v>
      </c>
      <c r="D4" s="29" t="s">
        <v>5</v>
      </c>
      <c r="E4" s="72" t="s">
        <v>6</v>
      </c>
      <c r="F4" s="73" t="s">
        <v>7</v>
      </c>
      <c r="G4" s="30" t="s">
        <v>8</v>
      </c>
      <c r="H4" s="31" t="s">
        <v>9</v>
      </c>
      <c r="J4" s="3"/>
      <c r="K4" s="3"/>
      <c r="L4" s="3"/>
      <c r="M4" s="3"/>
      <c r="N4" s="3"/>
    </row>
    <row r="5" spans="1:14" ht="15.6" thickBot="1" x14ac:dyDescent="0.3">
      <c r="A5" s="84"/>
      <c r="B5" s="32"/>
      <c r="C5" s="56"/>
      <c r="D5" s="67" t="s">
        <v>10</v>
      </c>
      <c r="E5" s="74"/>
      <c r="F5" s="75" t="s">
        <v>11</v>
      </c>
      <c r="G5" s="33"/>
      <c r="H5" s="34"/>
      <c r="J5" s="3"/>
      <c r="K5" s="3"/>
      <c r="L5" s="3"/>
      <c r="M5" s="3"/>
      <c r="N5" s="3"/>
    </row>
    <row r="6" spans="1:14" s="3" customFormat="1" ht="30" customHeight="1" thickTop="1" x14ac:dyDescent="0.25">
      <c r="A6" s="35"/>
      <c r="B6" s="18" t="s">
        <v>12</v>
      </c>
      <c r="C6" s="114" t="s">
        <v>67</v>
      </c>
      <c r="D6" s="115"/>
      <c r="E6" s="115"/>
      <c r="F6" s="116"/>
      <c r="G6" s="36"/>
      <c r="H6" s="96" t="s">
        <v>2</v>
      </c>
    </row>
    <row r="7" spans="1:14" ht="29.4" customHeight="1" x14ac:dyDescent="0.25">
      <c r="A7" s="37"/>
      <c r="B7" s="87" t="s">
        <v>35</v>
      </c>
      <c r="C7" s="57" t="s">
        <v>69</v>
      </c>
      <c r="D7" s="6" t="s">
        <v>38</v>
      </c>
      <c r="E7" s="7"/>
      <c r="F7" s="8"/>
      <c r="G7" s="9"/>
      <c r="H7" s="9"/>
      <c r="J7" s="3"/>
      <c r="K7" s="3"/>
      <c r="L7" s="3"/>
      <c r="M7" s="3"/>
      <c r="N7" s="3"/>
    </row>
    <row r="8" spans="1:14" ht="34.799999999999997" customHeight="1" x14ac:dyDescent="0.25">
      <c r="A8" s="37"/>
      <c r="B8" s="88" t="s">
        <v>22</v>
      </c>
      <c r="C8" s="57" t="s">
        <v>128</v>
      </c>
      <c r="D8" s="6" t="s">
        <v>2</v>
      </c>
      <c r="E8" s="76" t="s">
        <v>70</v>
      </c>
      <c r="F8" s="77">
        <v>12</v>
      </c>
      <c r="G8" s="15"/>
      <c r="H8" s="9">
        <f>IF(F8="","",F8*G8)</f>
        <v>0</v>
      </c>
      <c r="J8" s="3"/>
      <c r="K8" s="3"/>
      <c r="L8" s="3"/>
      <c r="M8" s="3"/>
      <c r="N8" s="3"/>
    </row>
    <row r="9" spans="1:14" ht="34.799999999999997" customHeight="1" x14ac:dyDescent="0.25">
      <c r="A9" s="37"/>
      <c r="B9" s="88" t="s">
        <v>26</v>
      </c>
      <c r="C9" s="57" t="s">
        <v>129</v>
      </c>
      <c r="D9" s="6"/>
      <c r="E9" s="76" t="s">
        <v>70</v>
      </c>
      <c r="F9" s="77">
        <v>10</v>
      </c>
      <c r="G9" s="15"/>
      <c r="H9" s="9">
        <f>IF(F9="","",F9*G9)</f>
        <v>0</v>
      </c>
      <c r="J9" s="3"/>
      <c r="K9" s="3"/>
      <c r="L9" s="3"/>
      <c r="M9" s="3"/>
      <c r="N9" s="3"/>
    </row>
    <row r="10" spans="1:14" ht="34.799999999999997" customHeight="1" x14ac:dyDescent="0.25">
      <c r="A10" s="37"/>
      <c r="B10" s="88" t="s">
        <v>27</v>
      </c>
      <c r="C10" s="57" t="s">
        <v>76</v>
      </c>
      <c r="D10" s="6"/>
      <c r="E10" s="76" t="s">
        <v>70</v>
      </c>
      <c r="F10" s="77">
        <v>2</v>
      </c>
      <c r="G10" s="15"/>
      <c r="H10" s="9">
        <f t="shared" ref="H10:H21" si="0">IF(F10="","",F10*G10)</f>
        <v>0</v>
      </c>
      <c r="J10" s="3"/>
      <c r="K10" s="3"/>
      <c r="L10" s="3"/>
      <c r="M10" s="3"/>
      <c r="N10" s="3"/>
    </row>
    <row r="11" spans="1:14" ht="34.799999999999997" customHeight="1" x14ac:dyDescent="0.25">
      <c r="A11" s="37"/>
      <c r="B11" s="88" t="s">
        <v>29</v>
      </c>
      <c r="C11" s="57" t="s">
        <v>130</v>
      </c>
      <c r="D11" s="6"/>
      <c r="E11" s="76" t="s">
        <v>70</v>
      </c>
      <c r="F11" s="77">
        <v>345</v>
      </c>
      <c r="G11" s="15"/>
      <c r="H11" s="9">
        <f t="shared" si="0"/>
        <v>0</v>
      </c>
      <c r="J11" s="3"/>
      <c r="K11" s="3"/>
      <c r="L11" s="3"/>
      <c r="M11" s="3"/>
      <c r="N11" s="3"/>
    </row>
    <row r="12" spans="1:14" ht="34.799999999999997" customHeight="1" x14ac:dyDescent="0.25">
      <c r="A12" s="37"/>
      <c r="B12" s="88" t="s">
        <v>30</v>
      </c>
      <c r="C12" s="57" t="s">
        <v>131</v>
      </c>
      <c r="D12" s="6"/>
      <c r="E12" s="76" t="s">
        <v>70</v>
      </c>
      <c r="F12" s="77">
        <v>284</v>
      </c>
      <c r="G12" s="15"/>
      <c r="H12" s="9">
        <f t="shared" si="0"/>
        <v>0</v>
      </c>
      <c r="J12" s="3"/>
      <c r="K12" s="3"/>
      <c r="L12" s="3"/>
      <c r="M12" s="3"/>
      <c r="N12" s="3"/>
    </row>
    <row r="13" spans="1:14" ht="34.799999999999997" customHeight="1" x14ac:dyDescent="0.25">
      <c r="A13" s="37"/>
      <c r="B13" s="88" t="s">
        <v>132</v>
      </c>
      <c r="C13" s="57" t="s">
        <v>77</v>
      </c>
      <c r="D13" s="6"/>
      <c r="E13" s="76" t="s">
        <v>70</v>
      </c>
      <c r="F13" s="77">
        <v>51</v>
      </c>
      <c r="G13" s="15"/>
      <c r="H13" s="9">
        <f t="shared" si="0"/>
        <v>0</v>
      </c>
      <c r="J13" s="3"/>
      <c r="K13" s="3"/>
      <c r="L13" s="3"/>
      <c r="M13" s="3"/>
      <c r="N13" s="3"/>
    </row>
    <row r="14" spans="1:14" ht="34.799999999999997" customHeight="1" x14ac:dyDescent="0.25">
      <c r="A14" s="37"/>
      <c r="B14" s="88" t="s">
        <v>133</v>
      </c>
      <c r="C14" s="57" t="s">
        <v>71</v>
      </c>
      <c r="D14" s="6"/>
      <c r="E14" s="76" t="s">
        <v>70</v>
      </c>
      <c r="F14" s="77">
        <v>30</v>
      </c>
      <c r="G14" s="15"/>
      <c r="H14" s="9">
        <f t="shared" si="0"/>
        <v>0</v>
      </c>
      <c r="J14" s="3"/>
      <c r="K14" s="3"/>
      <c r="L14" s="3"/>
      <c r="M14" s="3"/>
      <c r="N14" s="3"/>
    </row>
    <row r="15" spans="1:14" ht="29.4" customHeight="1" x14ac:dyDescent="0.25">
      <c r="A15" s="37"/>
      <c r="B15" s="89" t="s">
        <v>21</v>
      </c>
      <c r="C15" s="57" t="s">
        <v>72</v>
      </c>
      <c r="D15" s="6" t="s">
        <v>38</v>
      </c>
      <c r="E15" s="76"/>
      <c r="F15" s="77"/>
      <c r="G15" s="9"/>
      <c r="H15" s="9" t="str">
        <f t="shared" si="0"/>
        <v/>
      </c>
      <c r="J15" s="3"/>
      <c r="K15" s="3"/>
      <c r="L15" s="3"/>
      <c r="M15" s="3"/>
      <c r="N15" s="3"/>
    </row>
    <row r="16" spans="1:14" ht="29.4" customHeight="1" x14ac:dyDescent="0.25">
      <c r="A16" s="37"/>
      <c r="B16" s="87" t="s">
        <v>35</v>
      </c>
      <c r="C16" s="57" t="s">
        <v>73</v>
      </c>
      <c r="D16" s="6"/>
      <c r="E16" s="76"/>
      <c r="F16" s="77"/>
      <c r="G16" s="9"/>
      <c r="H16" s="9" t="str">
        <f t="shared" si="0"/>
        <v/>
      </c>
      <c r="J16" s="3"/>
      <c r="K16" s="3"/>
      <c r="L16" s="3"/>
      <c r="M16" s="3"/>
      <c r="N16" s="3"/>
    </row>
    <row r="17" spans="1:14" ht="29.4" customHeight="1" x14ac:dyDescent="0.25">
      <c r="A17" s="37"/>
      <c r="B17" s="88" t="s">
        <v>22</v>
      </c>
      <c r="C17" s="57" t="s">
        <v>134</v>
      </c>
      <c r="D17" s="6" t="s">
        <v>2</v>
      </c>
      <c r="E17" s="76" t="s">
        <v>31</v>
      </c>
      <c r="F17" s="78">
        <v>29.8</v>
      </c>
      <c r="G17" s="15"/>
      <c r="H17" s="9">
        <f t="shared" si="0"/>
        <v>0</v>
      </c>
      <c r="J17" s="3"/>
      <c r="K17" s="3"/>
      <c r="L17" s="3"/>
      <c r="M17" s="3"/>
      <c r="N17" s="3"/>
    </row>
    <row r="18" spans="1:14" ht="29.4" customHeight="1" x14ac:dyDescent="0.25">
      <c r="A18" s="37"/>
      <c r="B18" s="89" t="s">
        <v>32</v>
      </c>
      <c r="C18" s="57" t="s">
        <v>83</v>
      </c>
      <c r="D18" s="6" t="s">
        <v>38</v>
      </c>
      <c r="E18" s="76" t="s">
        <v>25</v>
      </c>
      <c r="F18" s="77">
        <v>1</v>
      </c>
      <c r="G18" s="15"/>
      <c r="H18" s="9">
        <f t="shared" si="0"/>
        <v>0</v>
      </c>
      <c r="J18" s="3"/>
      <c r="K18" s="3"/>
      <c r="L18" s="3"/>
      <c r="M18" s="3"/>
      <c r="N18" s="3"/>
    </row>
    <row r="19" spans="1:14" ht="29.4" customHeight="1" x14ac:dyDescent="0.25">
      <c r="A19" s="37"/>
      <c r="B19" s="89" t="s">
        <v>34</v>
      </c>
      <c r="C19" s="57" t="s">
        <v>75</v>
      </c>
      <c r="D19" s="6" t="s">
        <v>120</v>
      </c>
      <c r="E19" s="76"/>
      <c r="F19" s="77"/>
      <c r="G19" s="9"/>
      <c r="H19" s="9" t="str">
        <f t="shared" si="0"/>
        <v/>
      </c>
      <c r="J19" s="3"/>
      <c r="K19" s="3"/>
      <c r="L19" s="3"/>
      <c r="M19" s="3"/>
      <c r="N19" s="3"/>
    </row>
    <row r="20" spans="1:14" ht="29.4" customHeight="1" x14ac:dyDescent="0.25">
      <c r="A20" s="37"/>
      <c r="B20" s="87" t="s">
        <v>35</v>
      </c>
      <c r="C20" s="57" t="s">
        <v>68</v>
      </c>
      <c r="D20" s="6"/>
      <c r="E20" s="76"/>
      <c r="F20" s="77"/>
      <c r="G20" s="9"/>
      <c r="H20" s="9" t="str">
        <f t="shared" si="0"/>
        <v/>
      </c>
      <c r="J20" s="3"/>
      <c r="K20" s="3"/>
      <c r="L20" s="3"/>
      <c r="M20" s="3"/>
      <c r="N20" s="3"/>
    </row>
    <row r="21" spans="1:14" ht="29.4" customHeight="1" x14ac:dyDescent="0.25">
      <c r="A21" s="37"/>
      <c r="B21" s="88" t="s">
        <v>22</v>
      </c>
      <c r="C21" s="57" t="s">
        <v>74</v>
      </c>
      <c r="D21" s="6"/>
      <c r="E21" s="76" t="s">
        <v>70</v>
      </c>
      <c r="F21" s="77">
        <v>769</v>
      </c>
      <c r="G21" s="15"/>
      <c r="H21" s="9">
        <f t="shared" si="0"/>
        <v>0</v>
      </c>
      <c r="J21" s="3"/>
      <c r="K21" s="3"/>
      <c r="L21" s="3"/>
      <c r="M21" s="3"/>
      <c r="N21" s="3"/>
    </row>
    <row r="22" spans="1:14" ht="30" customHeight="1" thickBot="1" x14ac:dyDescent="0.3">
      <c r="A22" s="85"/>
      <c r="B22" s="19" t="str">
        <f>B6</f>
        <v>A</v>
      </c>
      <c r="C22" s="109" t="str">
        <f>C6</f>
        <v>WASTEWATER SEWERS</v>
      </c>
      <c r="D22" s="110"/>
      <c r="E22" s="110"/>
      <c r="F22" s="111"/>
      <c r="G22" s="39" t="s">
        <v>17</v>
      </c>
      <c r="H22" s="39">
        <f>SUM(H6:H21)</f>
        <v>0</v>
      </c>
      <c r="J22" s="3"/>
      <c r="K22" s="3"/>
      <c r="L22" s="3"/>
      <c r="M22" s="3"/>
      <c r="N22" s="3"/>
    </row>
    <row r="23" spans="1:14" s="3" customFormat="1" ht="30" customHeight="1" thickTop="1" x14ac:dyDescent="0.25">
      <c r="A23" s="35"/>
      <c r="B23" s="18" t="s">
        <v>13</v>
      </c>
      <c r="C23" s="119" t="s">
        <v>78</v>
      </c>
      <c r="D23" s="120"/>
      <c r="E23" s="120"/>
      <c r="F23" s="121"/>
      <c r="G23" s="40"/>
      <c r="H23" s="97"/>
    </row>
    <row r="24" spans="1:14" ht="29.4" customHeight="1" x14ac:dyDescent="0.25">
      <c r="A24" s="37"/>
      <c r="B24" s="90" t="s">
        <v>46</v>
      </c>
      <c r="C24" s="5" t="s">
        <v>80</v>
      </c>
      <c r="D24" s="6" t="s">
        <v>38</v>
      </c>
      <c r="E24" s="7"/>
      <c r="F24" s="8"/>
      <c r="G24" s="9"/>
      <c r="H24" s="9" t="str">
        <f t="shared" ref="H24:H51" si="1">IF(F24="","",F24*G24)</f>
        <v/>
      </c>
      <c r="J24" s="3"/>
      <c r="K24" s="3"/>
      <c r="L24" s="3"/>
      <c r="M24" s="3"/>
      <c r="N24" s="3"/>
    </row>
    <row r="25" spans="1:14" ht="29.4" customHeight="1" x14ac:dyDescent="0.25">
      <c r="A25" s="37"/>
      <c r="B25" s="87" t="s">
        <v>35</v>
      </c>
      <c r="C25" s="57" t="s">
        <v>135</v>
      </c>
      <c r="D25" s="6"/>
      <c r="E25" s="7"/>
      <c r="F25" s="8"/>
      <c r="G25" s="9"/>
      <c r="H25" s="9" t="str">
        <f t="shared" si="1"/>
        <v/>
      </c>
      <c r="J25" s="3"/>
      <c r="K25" s="3"/>
      <c r="L25" s="3"/>
      <c r="M25" s="3"/>
      <c r="N25" s="3"/>
    </row>
    <row r="26" spans="1:14" ht="34.799999999999997" customHeight="1" x14ac:dyDescent="0.25">
      <c r="A26" s="37"/>
      <c r="B26" s="88" t="s">
        <v>22</v>
      </c>
      <c r="C26" s="57" t="s">
        <v>76</v>
      </c>
      <c r="D26" s="6"/>
      <c r="E26" s="76" t="s">
        <v>70</v>
      </c>
      <c r="F26" s="77">
        <v>2</v>
      </c>
      <c r="G26" s="15"/>
      <c r="H26" s="9">
        <f t="shared" si="1"/>
        <v>0</v>
      </c>
      <c r="J26" s="3"/>
      <c r="K26" s="3"/>
      <c r="L26" s="3"/>
      <c r="M26" s="3"/>
      <c r="N26" s="3"/>
    </row>
    <row r="27" spans="1:14" ht="34.799999999999997" customHeight="1" x14ac:dyDescent="0.25">
      <c r="A27" s="37"/>
      <c r="B27" s="88" t="s">
        <v>26</v>
      </c>
      <c r="C27" s="57" t="s">
        <v>77</v>
      </c>
      <c r="D27" s="6"/>
      <c r="E27" s="76" t="s">
        <v>70</v>
      </c>
      <c r="F27" s="77">
        <v>16</v>
      </c>
      <c r="G27" s="15"/>
      <c r="H27" s="9">
        <f t="shared" si="1"/>
        <v>0</v>
      </c>
      <c r="J27" s="3"/>
      <c r="K27" s="3"/>
      <c r="L27" s="3"/>
      <c r="M27" s="3"/>
      <c r="N27" s="3"/>
    </row>
    <row r="28" spans="1:14" ht="29.4" customHeight="1" x14ac:dyDescent="0.25">
      <c r="A28" s="37"/>
      <c r="B28" s="87" t="s">
        <v>36</v>
      </c>
      <c r="C28" s="57" t="s">
        <v>136</v>
      </c>
      <c r="D28" s="6"/>
      <c r="E28" s="76"/>
      <c r="F28" s="77"/>
      <c r="G28" s="9"/>
      <c r="H28" s="9" t="str">
        <f t="shared" si="1"/>
        <v/>
      </c>
      <c r="J28" s="3"/>
      <c r="K28" s="3"/>
      <c r="L28" s="3"/>
      <c r="M28" s="3"/>
      <c r="N28" s="3"/>
    </row>
    <row r="29" spans="1:14" ht="34.799999999999997" customHeight="1" x14ac:dyDescent="0.25">
      <c r="A29" s="37"/>
      <c r="B29" s="88" t="s">
        <v>22</v>
      </c>
      <c r="C29" s="57" t="s">
        <v>76</v>
      </c>
      <c r="D29" s="6"/>
      <c r="E29" s="76" t="s">
        <v>70</v>
      </c>
      <c r="F29" s="77">
        <v>10</v>
      </c>
      <c r="G29" s="15"/>
      <c r="H29" s="9">
        <f t="shared" si="1"/>
        <v>0</v>
      </c>
      <c r="J29" s="3"/>
      <c r="K29" s="3"/>
      <c r="L29" s="3"/>
      <c r="M29" s="3"/>
      <c r="N29" s="3"/>
    </row>
    <row r="30" spans="1:14" ht="34.799999999999997" customHeight="1" x14ac:dyDescent="0.25">
      <c r="A30" s="37"/>
      <c r="B30" s="88" t="s">
        <v>26</v>
      </c>
      <c r="C30" s="57" t="s">
        <v>77</v>
      </c>
      <c r="D30" s="6"/>
      <c r="E30" s="76" t="s">
        <v>70</v>
      </c>
      <c r="F30" s="77">
        <v>16</v>
      </c>
      <c r="G30" s="15"/>
      <c r="H30" s="9">
        <f t="shared" si="1"/>
        <v>0</v>
      </c>
      <c r="J30" s="3"/>
      <c r="K30" s="3"/>
      <c r="L30" s="3"/>
      <c r="M30" s="3"/>
      <c r="N30" s="3"/>
    </row>
    <row r="31" spans="1:14" ht="29.4" customHeight="1" x14ac:dyDescent="0.25">
      <c r="A31" s="37"/>
      <c r="B31" s="87" t="s">
        <v>37</v>
      </c>
      <c r="C31" s="57" t="s">
        <v>137</v>
      </c>
      <c r="D31" s="6" t="s">
        <v>2</v>
      </c>
      <c r="E31" s="76"/>
      <c r="F31" s="77"/>
      <c r="G31" s="9"/>
      <c r="H31" s="9" t="str">
        <f t="shared" si="1"/>
        <v/>
      </c>
      <c r="J31" s="3"/>
      <c r="K31" s="3"/>
      <c r="L31" s="3"/>
      <c r="M31" s="3"/>
      <c r="N31" s="3"/>
    </row>
    <row r="32" spans="1:14" ht="34.799999999999997" customHeight="1" x14ac:dyDescent="0.25">
      <c r="A32" s="37"/>
      <c r="B32" s="88" t="s">
        <v>22</v>
      </c>
      <c r="C32" s="57" t="s">
        <v>76</v>
      </c>
      <c r="D32" s="6"/>
      <c r="E32" s="76" t="s">
        <v>70</v>
      </c>
      <c r="F32" s="77">
        <v>16</v>
      </c>
      <c r="G32" s="15"/>
      <c r="H32" s="9">
        <f t="shared" si="1"/>
        <v>0</v>
      </c>
      <c r="J32" s="3"/>
      <c r="K32" s="3"/>
      <c r="L32" s="3"/>
      <c r="M32" s="3"/>
      <c r="N32" s="3"/>
    </row>
    <row r="33" spans="1:14" ht="34.799999999999997" customHeight="1" x14ac:dyDescent="0.25">
      <c r="A33" s="37"/>
      <c r="B33" s="88" t="s">
        <v>26</v>
      </c>
      <c r="C33" s="57" t="s">
        <v>77</v>
      </c>
      <c r="D33" s="6"/>
      <c r="E33" s="76" t="s">
        <v>70</v>
      </c>
      <c r="F33" s="77">
        <v>336</v>
      </c>
      <c r="G33" s="15"/>
      <c r="H33" s="9">
        <f t="shared" si="1"/>
        <v>0</v>
      </c>
      <c r="J33" s="3"/>
      <c r="K33" s="3"/>
      <c r="L33" s="3"/>
      <c r="M33" s="3"/>
      <c r="N33" s="3"/>
    </row>
    <row r="34" spans="1:14" ht="29.4" customHeight="1" x14ac:dyDescent="0.25">
      <c r="A34" s="37"/>
      <c r="B34" s="87" t="s">
        <v>138</v>
      </c>
      <c r="C34" s="57" t="s">
        <v>81</v>
      </c>
      <c r="D34" s="6" t="s">
        <v>2</v>
      </c>
      <c r="E34" s="76"/>
      <c r="F34" s="77"/>
      <c r="G34" s="9"/>
      <c r="H34" s="9" t="str">
        <f t="shared" si="1"/>
        <v/>
      </c>
      <c r="J34" s="3"/>
      <c r="K34" s="3"/>
      <c r="L34" s="3"/>
      <c r="M34" s="3"/>
      <c r="N34" s="3"/>
    </row>
    <row r="35" spans="1:14" ht="34.799999999999997" customHeight="1" x14ac:dyDescent="0.25">
      <c r="A35" s="37"/>
      <c r="B35" s="88" t="s">
        <v>22</v>
      </c>
      <c r="C35" s="57" t="s">
        <v>76</v>
      </c>
      <c r="D35" s="6"/>
      <c r="E35" s="76" t="s">
        <v>70</v>
      </c>
      <c r="F35" s="77">
        <v>24</v>
      </c>
      <c r="G35" s="15"/>
      <c r="H35" s="9">
        <f t="shared" si="1"/>
        <v>0</v>
      </c>
      <c r="J35" s="3"/>
      <c r="K35" s="3"/>
      <c r="L35" s="3"/>
      <c r="M35" s="3"/>
      <c r="N35" s="3"/>
    </row>
    <row r="36" spans="1:14" ht="34.799999999999997" customHeight="1" x14ac:dyDescent="0.25">
      <c r="A36" s="37"/>
      <c r="B36" s="88" t="s">
        <v>26</v>
      </c>
      <c r="C36" s="57" t="s">
        <v>77</v>
      </c>
      <c r="D36" s="6"/>
      <c r="E36" s="76" t="s">
        <v>70</v>
      </c>
      <c r="F36" s="77">
        <v>168</v>
      </c>
      <c r="G36" s="15"/>
      <c r="H36" s="9">
        <f t="shared" si="1"/>
        <v>0</v>
      </c>
      <c r="J36" s="3"/>
      <c r="K36" s="3"/>
      <c r="L36" s="3"/>
      <c r="M36" s="3"/>
      <c r="N36" s="3"/>
    </row>
    <row r="37" spans="1:14" ht="29.4" customHeight="1" x14ac:dyDescent="0.25">
      <c r="A37" s="37"/>
      <c r="B37" s="90" t="s">
        <v>45</v>
      </c>
      <c r="C37" s="10" t="s">
        <v>79</v>
      </c>
      <c r="D37" s="6" t="s">
        <v>38</v>
      </c>
      <c r="E37" s="76"/>
      <c r="F37" s="77"/>
      <c r="G37" s="9"/>
      <c r="H37" s="9" t="str">
        <f t="shared" si="1"/>
        <v/>
      </c>
      <c r="J37" s="3"/>
      <c r="K37" s="3"/>
      <c r="L37" s="3"/>
      <c r="M37" s="3"/>
      <c r="N37" s="3"/>
    </row>
    <row r="38" spans="1:14" ht="29.4" customHeight="1" x14ac:dyDescent="0.25">
      <c r="A38" s="37"/>
      <c r="B38" s="87" t="s">
        <v>35</v>
      </c>
      <c r="C38" s="57" t="s">
        <v>73</v>
      </c>
      <c r="D38" s="6" t="s">
        <v>2</v>
      </c>
      <c r="E38" s="76"/>
      <c r="F38" s="77"/>
      <c r="G38" s="9"/>
      <c r="H38" s="9" t="str">
        <f t="shared" si="1"/>
        <v/>
      </c>
      <c r="J38" s="3"/>
      <c r="K38" s="3"/>
      <c r="L38" s="3"/>
      <c r="M38" s="3"/>
      <c r="N38" s="3"/>
    </row>
    <row r="39" spans="1:14" ht="29.4" customHeight="1" x14ac:dyDescent="0.25">
      <c r="A39" s="37"/>
      <c r="B39" s="88" t="s">
        <v>22</v>
      </c>
      <c r="C39" s="57" t="s">
        <v>134</v>
      </c>
      <c r="D39" s="6" t="s">
        <v>2</v>
      </c>
      <c r="E39" s="76" t="s">
        <v>31</v>
      </c>
      <c r="F39" s="78">
        <v>2.2999999999999998</v>
      </c>
      <c r="G39" s="15"/>
      <c r="H39" s="9">
        <f t="shared" si="1"/>
        <v>0</v>
      </c>
      <c r="J39" s="3"/>
      <c r="K39" s="3"/>
      <c r="L39" s="3"/>
      <c r="M39" s="3"/>
      <c r="N39" s="3"/>
    </row>
    <row r="40" spans="1:14" ht="29.4" customHeight="1" x14ac:dyDescent="0.25">
      <c r="A40" s="37"/>
      <c r="B40" s="88" t="s">
        <v>26</v>
      </c>
      <c r="C40" s="57" t="s">
        <v>139</v>
      </c>
      <c r="D40" s="6"/>
      <c r="E40" s="76" t="s">
        <v>31</v>
      </c>
      <c r="F40" s="78">
        <v>16.100000000000001</v>
      </c>
      <c r="G40" s="15"/>
      <c r="H40" s="9">
        <f t="shared" si="1"/>
        <v>0</v>
      </c>
      <c r="J40" s="3"/>
      <c r="K40" s="3"/>
      <c r="L40" s="3"/>
      <c r="M40" s="3"/>
      <c r="N40" s="3"/>
    </row>
    <row r="41" spans="1:14" ht="29.4" customHeight="1" x14ac:dyDescent="0.25">
      <c r="A41" s="37"/>
      <c r="B41" s="88" t="s">
        <v>27</v>
      </c>
      <c r="C41" s="57" t="s">
        <v>140</v>
      </c>
      <c r="D41" s="6" t="s">
        <v>2</v>
      </c>
      <c r="E41" s="76" t="s">
        <v>31</v>
      </c>
      <c r="F41" s="78">
        <v>4.8</v>
      </c>
      <c r="G41" s="15"/>
      <c r="H41" s="9">
        <f t="shared" si="1"/>
        <v>0</v>
      </c>
      <c r="J41" s="3"/>
      <c r="K41" s="3"/>
      <c r="L41" s="3"/>
      <c r="M41" s="3"/>
      <c r="N41" s="3"/>
    </row>
    <row r="42" spans="1:14" ht="29.4" customHeight="1" x14ac:dyDescent="0.25">
      <c r="A42" s="37"/>
      <c r="B42" s="90" t="s">
        <v>55</v>
      </c>
      <c r="C42" s="10" t="s">
        <v>75</v>
      </c>
      <c r="D42" s="6" t="s">
        <v>120</v>
      </c>
      <c r="E42" s="76"/>
      <c r="F42" s="77"/>
      <c r="G42" s="9"/>
      <c r="H42" s="9" t="str">
        <f t="shared" si="1"/>
        <v/>
      </c>
      <c r="J42" s="3"/>
      <c r="K42" s="3"/>
      <c r="L42" s="3"/>
      <c r="M42" s="3"/>
      <c r="N42" s="3"/>
    </row>
    <row r="43" spans="1:14" ht="29.4" customHeight="1" x14ac:dyDescent="0.25">
      <c r="A43" s="37"/>
      <c r="B43" s="87" t="s">
        <v>35</v>
      </c>
      <c r="C43" s="57" t="s">
        <v>80</v>
      </c>
      <c r="D43" s="6"/>
      <c r="E43" s="76"/>
      <c r="F43" s="77"/>
      <c r="G43" s="9"/>
      <c r="H43" s="9" t="str">
        <f t="shared" si="1"/>
        <v/>
      </c>
      <c r="J43" s="3"/>
      <c r="K43" s="3"/>
      <c r="L43" s="3"/>
      <c r="M43" s="3"/>
      <c r="N43" s="3"/>
    </row>
    <row r="44" spans="1:14" ht="29.4" customHeight="1" x14ac:dyDescent="0.25">
      <c r="A44" s="37"/>
      <c r="B44" s="88" t="s">
        <v>22</v>
      </c>
      <c r="C44" s="57" t="s">
        <v>84</v>
      </c>
      <c r="D44" s="6"/>
      <c r="E44" s="76" t="s">
        <v>70</v>
      </c>
      <c r="F44" s="77">
        <v>18</v>
      </c>
      <c r="G44" s="15"/>
      <c r="H44" s="9">
        <f t="shared" si="1"/>
        <v>0</v>
      </c>
      <c r="J44" s="3"/>
      <c r="K44" s="3"/>
      <c r="L44" s="3"/>
      <c r="M44" s="3"/>
      <c r="N44" s="3"/>
    </row>
    <row r="45" spans="1:14" ht="29.4" customHeight="1" x14ac:dyDescent="0.25">
      <c r="A45" s="37"/>
      <c r="B45" s="88" t="s">
        <v>26</v>
      </c>
      <c r="C45" s="57" t="s">
        <v>141</v>
      </c>
      <c r="D45" s="6"/>
      <c r="E45" s="76" t="s">
        <v>70</v>
      </c>
      <c r="F45" s="77">
        <v>26</v>
      </c>
      <c r="G45" s="15"/>
      <c r="H45" s="9">
        <f t="shared" si="1"/>
        <v>0</v>
      </c>
      <c r="J45" s="3"/>
      <c r="K45" s="3"/>
      <c r="L45" s="3"/>
      <c r="M45" s="3"/>
      <c r="N45" s="3"/>
    </row>
    <row r="46" spans="1:14" ht="29.4" customHeight="1" x14ac:dyDescent="0.25">
      <c r="A46" s="37"/>
      <c r="B46" s="88" t="s">
        <v>27</v>
      </c>
      <c r="C46" s="57" t="s">
        <v>142</v>
      </c>
      <c r="D46" s="6"/>
      <c r="E46" s="76" t="s">
        <v>70</v>
      </c>
      <c r="F46" s="77">
        <v>352</v>
      </c>
      <c r="G46" s="15"/>
      <c r="H46" s="9">
        <f t="shared" si="1"/>
        <v>0</v>
      </c>
      <c r="J46" s="3"/>
      <c r="K46" s="3"/>
      <c r="L46" s="3"/>
      <c r="M46" s="3"/>
      <c r="N46" s="3"/>
    </row>
    <row r="47" spans="1:14" ht="29.4" customHeight="1" x14ac:dyDescent="0.25">
      <c r="A47" s="37"/>
      <c r="B47" s="88" t="s">
        <v>29</v>
      </c>
      <c r="C47" s="57" t="s">
        <v>82</v>
      </c>
      <c r="D47" s="6"/>
      <c r="E47" s="76" t="s">
        <v>70</v>
      </c>
      <c r="F47" s="77">
        <v>192</v>
      </c>
      <c r="G47" s="15"/>
      <c r="H47" s="9">
        <f t="shared" si="1"/>
        <v>0</v>
      </c>
      <c r="J47" s="3"/>
      <c r="K47" s="3"/>
      <c r="L47" s="3"/>
      <c r="M47" s="3"/>
      <c r="N47" s="3"/>
    </row>
    <row r="48" spans="1:14" ht="29.4" customHeight="1" x14ac:dyDescent="0.25">
      <c r="A48" s="37"/>
      <c r="B48" s="89" t="s">
        <v>55</v>
      </c>
      <c r="C48" s="57" t="s">
        <v>143</v>
      </c>
      <c r="D48" s="4" t="s">
        <v>149</v>
      </c>
      <c r="E48" s="76"/>
      <c r="F48" s="77"/>
      <c r="G48" s="9"/>
      <c r="H48" s="9" t="str">
        <f t="shared" si="1"/>
        <v/>
      </c>
      <c r="J48" s="3"/>
      <c r="K48" s="3"/>
      <c r="L48" s="3"/>
      <c r="M48" s="3"/>
      <c r="N48" s="3"/>
    </row>
    <row r="49" spans="1:14" ht="52.2" customHeight="1" x14ac:dyDescent="0.25">
      <c r="A49" s="37"/>
      <c r="B49" s="87" t="s">
        <v>35</v>
      </c>
      <c r="C49" s="57" t="s">
        <v>144</v>
      </c>
      <c r="D49" s="6"/>
      <c r="E49" s="76" t="s">
        <v>113</v>
      </c>
      <c r="F49" s="77">
        <v>1</v>
      </c>
      <c r="G49" s="15"/>
      <c r="H49" s="9">
        <f t="shared" si="1"/>
        <v>0</v>
      </c>
      <c r="J49" s="3"/>
      <c r="K49" s="3"/>
      <c r="L49" s="3"/>
      <c r="M49" s="3"/>
      <c r="N49" s="3"/>
    </row>
    <row r="50" spans="1:14" ht="51.6" customHeight="1" x14ac:dyDescent="0.25">
      <c r="A50" s="37"/>
      <c r="B50" s="89" t="s">
        <v>56</v>
      </c>
      <c r="C50" s="57" t="s">
        <v>145</v>
      </c>
      <c r="D50" s="6" t="s">
        <v>150</v>
      </c>
      <c r="E50" s="76" t="s">
        <v>113</v>
      </c>
      <c r="F50" s="77">
        <v>1</v>
      </c>
      <c r="G50" s="15"/>
      <c r="H50" s="9">
        <f t="shared" si="1"/>
        <v>0</v>
      </c>
      <c r="J50" s="3"/>
      <c r="K50" s="3"/>
      <c r="L50" s="3"/>
      <c r="M50" s="3"/>
      <c r="N50" s="3"/>
    </row>
    <row r="51" spans="1:14" ht="34.799999999999997" customHeight="1" x14ac:dyDescent="0.25">
      <c r="A51" s="37"/>
      <c r="B51" s="89" t="s">
        <v>146</v>
      </c>
      <c r="C51" s="57" t="s">
        <v>147</v>
      </c>
      <c r="D51" s="6" t="s">
        <v>38</v>
      </c>
      <c r="E51" s="76" t="s">
        <v>148</v>
      </c>
      <c r="F51" s="77">
        <v>2</v>
      </c>
      <c r="G51" s="15"/>
      <c r="H51" s="9">
        <f t="shared" si="1"/>
        <v>0</v>
      </c>
      <c r="J51" s="3"/>
      <c r="K51" s="3"/>
      <c r="L51" s="3"/>
      <c r="M51" s="3"/>
      <c r="N51" s="3"/>
    </row>
    <row r="52" spans="1:14" s="3" customFormat="1" ht="30" customHeight="1" thickBot="1" x14ac:dyDescent="0.3">
      <c r="A52" s="86"/>
      <c r="B52" s="19" t="str">
        <f>B23</f>
        <v>B</v>
      </c>
      <c r="C52" s="109" t="str">
        <f>C23</f>
        <v xml:space="preserve">LAND DRAINAGE SEWERS </v>
      </c>
      <c r="D52" s="110"/>
      <c r="E52" s="110"/>
      <c r="F52" s="111"/>
      <c r="G52" s="39" t="s">
        <v>17</v>
      </c>
      <c r="H52" s="39">
        <f>SUM(H23:H51)</f>
        <v>0</v>
      </c>
    </row>
    <row r="53" spans="1:14" s="3" customFormat="1" ht="30" customHeight="1" thickTop="1" x14ac:dyDescent="0.25">
      <c r="A53" s="35"/>
      <c r="B53" s="18" t="s">
        <v>14</v>
      </c>
      <c r="C53" s="119" t="s">
        <v>155</v>
      </c>
      <c r="D53" s="120"/>
      <c r="E53" s="120"/>
      <c r="F53" s="121"/>
      <c r="G53" s="40"/>
      <c r="H53" s="97"/>
    </row>
    <row r="54" spans="1:14" ht="29.4" customHeight="1" x14ac:dyDescent="0.25">
      <c r="A54" s="37"/>
      <c r="B54" s="89" t="s">
        <v>47</v>
      </c>
      <c r="C54" s="57" t="s">
        <v>85</v>
      </c>
      <c r="D54" s="6" t="s">
        <v>43</v>
      </c>
      <c r="E54" s="7"/>
      <c r="F54" s="8"/>
      <c r="G54" s="9"/>
      <c r="H54" s="9" t="str">
        <f t="shared" ref="H54:H62" si="2">IF(F54="","",F54*G54)</f>
        <v/>
      </c>
      <c r="J54" s="3"/>
      <c r="K54" s="3"/>
      <c r="L54" s="3"/>
      <c r="M54" s="3"/>
      <c r="N54" s="3"/>
    </row>
    <row r="55" spans="1:14" ht="29.4" customHeight="1" x14ac:dyDescent="0.25">
      <c r="A55" s="37"/>
      <c r="B55" s="87" t="s">
        <v>35</v>
      </c>
      <c r="C55" s="57" t="s">
        <v>86</v>
      </c>
      <c r="D55" s="6"/>
      <c r="E55" s="7"/>
      <c r="F55" s="8"/>
      <c r="G55" s="9"/>
      <c r="H55" s="9" t="str">
        <f t="shared" si="2"/>
        <v/>
      </c>
      <c r="J55" s="3"/>
      <c r="K55" s="3"/>
      <c r="L55" s="3"/>
      <c r="M55" s="3"/>
      <c r="N55" s="3"/>
    </row>
    <row r="56" spans="1:14" ht="29.4" customHeight="1" x14ac:dyDescent="0.25">
      <c r="A56" s="37"/>
      <c r="B56" s="88" t="s">
        <v>22</v>
      </c>
      <c r="C56" s="57" t="s">
        <v>87</v>
      </c>
      <c r="D56" s="6"/>
      <c r="E56" s="76" t="s">
        <v>25</v>
      </c>
      <c r="F56" s="77">
        <v>4</v>
      </c>
      <c r="G56" s="15"/>
      <c r="H56" s="9">
        <f t="shared" si="2"/>
        <v>0</v>
      </c>
      <c r="J56" s="3"/>
      <c r="K56" s="3"/>
      <c r="L56" s="3"/>
      <c r="M56" s="3"/>
      <c r="N56" s="3"/>
    </row>
    <row r="57" spans="1:14" ht="29.4" customHeight="1" x14ac:dyDescent="0.25">
      <c r="A57" s="37"/>
      <c r="B57" s="88" t="s">
        <v>26</v>
      </c>
      <c r="C57" s="57" t="s">
        <v>151</v>
      </c>
      <c r="D57" s="6"/>
      <c r="E57" s="76" t="s">
        <v>25</v>
      </c>
      <c r="F57" s="77">
        <v>2</v>
      </c>
      <c r="G57" s="15"/>
      <c r="H57" s="9">
        <f t="shared" si="2"/>
        <v>0</v>
      </c>
      <c r="J57" s="3"/>
      <c r="K57" s="3"/>
      <c r="L57" s="3"/>
      <c r="M57" s="3"/>
      <c r="N57" s="3"/>
    </row>
    <row r="58" spans="1:14" ht="29.4" customHeight="1" x14ac:dyDescent="0.25">
      <c r="A58" s="37"/>
      <c r="B58" s="88" t="s">
        <v>27</v>
      </c>
      <c r="C58" s="57" t="s">
        <v>152</v>
      </c>
      <c r="D58" s="6" t="s">
        <v>2</v>
      </c>
      <c r="E58" s="76" t="s">
        <v>25</v>
      </c>
      <c r="F58" s="77">
        <v>1</v>
      </c>
      <c r="G58" s="15"/>
      <c r="H58" s="9">
        <f t="shared" si="2"/>
        <v>0</v>
      </c>
      <c r="J58" s="3"/>
      <c r="K58" s="3"/>
      <c r="L58" s="3"/>
      <c r="M58" s="3"/>
      <c r="N58" s="3"/>
    </row>
    <row r="59" spans="1:14" ht="29.4" customHeight="1" x14ac:dyDescent="0.25">
      <c r="A59" s="37"/>
      <c r="B59" s="89" t="s">
        <v>48</v>
      </c>
      <c r="C59" s="57" t="s">
        <v>269</v>
      </c>
      <c r="D59" s="6" t="s">
        <v>43</v>
      </c>
      <c r="E59" s="76" t="s">
        <v>25</v>
      </c>
      <c r="F59" s="77">
        <v>6</v>
      </c>
      <c r="G59" s="15"/>
      <c r="H59" s="9">
        <f t="shared" si="2"/>
        <v>0</v>
      </c>
      <c r="J59" s="3"/>
      <c r="K59" s="3"/>
      <c r="L59" s="3"/>
      <c r="M59" s="3"/>
      <c r="N59" s="3"/>
    </row>
    <row r="60" spans="1:14" ht="34.799999999999997" customHeight="1" x14ac:dyDescent="0.25">
      <c r="A60" s="37"/>
      <c r="B60" s="89" t="s">
        <v>49</v>
      </c>
      <c r="C60" s="57" t="s">
        <v>153</v>
      </c>
      <c r="D60" s="6" t="s">
        <v>43</v>
      </c>
      <c r="E60" s="76" t="s">
        <v>113</v>
      </c>
      <c r="F60" s="77">
        <v>1</v>
      </c>
      <c r="G60" s="15"/>
      <c r="H60" s="9">
        <f t="shared" si="2"/>
        <v>0</v>
      </c>
      <c r="J60" s="3"/>
      <c r="K60" s="3"/>
      <c r="L60" s="3"/>
      <c r="M60" s="3"/>
      <c r="N60" s="3"/>
    </row>
    <row r="61" spans="1:14" ht="34.799999999999997" customHeight="1" x14ac:dyDescent="0.25">
      <c r="A61" s="37"/>
      <c r="B61" s="89" t="s">
        <v>57</v>
      </c>
      <c r="C61" s="57" t="s">
        <v>154</v>
      </c>
      <c r="D61" s="6" t="s">
        <v>43</v>
      </c>
      <c r="E61" s="76" t="s">
        <v>113</v>
      </c>
      <c r="F61" s="77">
        <v>1</v>
      </c>
      <c r="G61" s="15"/>
      <c r="H61" s="9">
        <f t="shared" si="2"/>
        <v>0</v>
      </c>
      <c r="J61" s="3"/>
      <c r="K61" s="3"/>
      <c r="L61" s="3"/>
      <c r="M61" s="3"/>
      <c r="N61" s="3"/>
    </row>
    <row r="62" spans="1:14" ht="29.4" customHeight="1" x14ac:dyDescent="0.25">
      <c r="A62" s="37"/>
      <c r="B62" s="90" t="s">
        <v>58</v>
      </c>
      <c r="C62" s="10" t="s">
        <v>88</v>
      </c>
      <c r="D62" s="6" t="s">
        <v>89</v>
      </c>
      <c r="E62" s="76" t="s">
        <v>113</v>
      </c>
      <c r="F62" s="77">
        <v>1</v>
      </c>
      <c r="G62" s="15"/>
      <c r="H62" s="9">
        <f t="shared" si="2"/>
        <v>0</v>
      </c>
      <c r="J62" s="3"/>
      <c r="K62" s="3"/>
      <c r="L62" s="3"/>
      <c r="M62" s="3"/>
      <c r="N62" s="3"/>
    </row>
    <row r="63" spans="1:14" s="3" customFormat="1" ht="30" customHeight="1" thickBot="1" x14ac:dyDescent="0.3">
      <c r="A63" s="86"/>
      <c r="B63" s="19" t="str">
        <f>B53</f>
        <v>C</v>
      </c>
      <c r="C63" s="109" t="str">
        <f>C53</f>
        <v>WATERMAINS</v>
      </c>
      <c r="D63" s="110"/>
      <c r="E63" s="110"/>
      <c r="F63" s="111"/>
      <c r="G63" s="39" t="s">
        <v>17</v>
      </c>
      <c r="H63" s="39">
        <f>SUM(H53:H62)</f>
        <v>0</v>
      </c>
    </row>
    <row r="64" spans="1:14" s="3" customFormat="1" ht="30" customHeight="1" thickTop="1" x14ac:dyDescent="0.25">
      <c r="A64" s="35"/>
      <c r="B64" s="18" t="s">
        <v>15</v>
      </c>
      <c r="C64" s="119" t="s">
        <v>90</v>
      </c>
      <c r="D64" s="120"/>
      <c r="E64" s="120"/>
      <c r="F64" s="121"/>
      <c r="G64" s="40"/>
      <c r="H64" s="97"/>
    </row>
    <row r="65" spans="1:14" ht="63.6" customHeight="1" x14ac:dyDescent="0.25">
      <c r="A65" s="37"/>
      <c r="B65" s="89" t="s">
        <v>59</v>
      </c>
      <c r="C65" s="57" t="s">
        <v>261</v>
      </c>
      <c r="D65" s="6" t="s">
        <v>91</v>
      </c>
      <c r="E65" s="76" t="s">
        <v>92</v>
      </c>
      <c r="F65" s="77">
        <v>119400</v>
      </c>
      <c r="G65" s="15"/>
      <c r="H65" s="9">
        <f t="shared" ref="H65:H76" si="3">IF(F65="","",F65*G65)</f>
        <v>0</v>
      </c>
      <c r="J65" s="3"/>
      <c r="K65" s="3"/>
      <c r="L65" s="3"/>
      <c r="M65" s="3"/>
      <c r="N65" s="3"/>
    </row>
    <row r="66" spans="1:14" ht="52.2" customHeight="1" x14ac:dyDescent="0.25">
      <c r="A66" s="37"/>
      <c r="B66" s="89" t="s">
        <v>50</v>
      </c>
      <c r="C66" s="57" t="s">
        <v>156</v>
      </c>
      <c r="D66" s="4" t="s">
        <v>168</v>
      </c>
      <c r="E66" s="76" t="s">
        <v>113</v>
      </c>
      <c r="F66" s="77">
        <v>1</v>
      </c>
      <c r="G66" s="15"/>
      <c r="H66" s="9">
        <f t="shared" si="3"/>
        <v>0</v>
      </c>
      <c r="J66" s="3"/>
      <c r="K66" s="3"/>
      <c r="L66" s="3"/>
      <c r="M66" s="3"/>
      <c r="N66" s="3"/>
    </row>
    <row r="67" spans="1:14" ht="29.4" customHeight="1" x14ac:dyDescent="0.25">
      <c r="A67" s="37"/>
      <c r="B67" s="89" t="s">
        <v>51</v>
      </c>
      <c r="C67" s="57" t="s">
        <v>94</v>
      </c>
      <c r="D67" s="6" t="s">
        <v>169</v>
      </c>
      <c r="E67" s="76"/>
      <c r="F67" s="77"/>
      <c r="G67" s="9"/>
      <c r="H67" s="9" t="str">
        <f t="shared" si="3"/>
        <v/>
      </c>
      <c r="J67" s="3"/>
      <c r="K67" s="3"/>
      <c r="L67" s="3"/>
      <c r="M67" s="3"/>
      <c r="N67" s="3"/>
    </row>
    <row r="68" spans="1:14" ht="34.799999999999997" customHeight="1" x14ac:dyDescent="0.25">
      <c r="A68" s="37"/>
      <c r="B68" s="91" t="s">
        <v>35</v>
      </c>
      <c r="C68" s="57" t="s">
        <v>124</v>
      </c>
      <c r="D68" s="6"/>
      <c r="E68" s="76"/>
      <c r="F68" s="77"/>
      <c r="G68" s="9"/>
      <c r="H68" s="9" t="str">
        <f t="shared" si="3"/>
        <v/>
      </c>
      <c r="J68" s="3"/>
      <c r="K68" s="3"/>
      <c r="L68" s="3"/>
      <c r="M68" s="3"/>
      <c r="N68" s="3"/>
    </row>
    <row r="69" spans="1:14" ht="29.4" customHeight="1" x14ac:dyDescent="0.25">
      <c r="A69" s="37"/>
      <c r="B69" s="92" t="s">
        <v>22</v>
      </c>
      <c r="C69" s="57" t="s">
        <v>157</v>
      </c>
      <c r="D69" s="4"/>
      <c r="E69" s="76" t="s">
        <v>70</v>
      </c>
      <c r="F69" s="77">
        <v>1110</v>
      </c>
      <c r="G69" s="15"/>
      <c r="H69" s="9">
        <f t="shared" si="3"/>
        <v>0</v>
      </c>
      <c r="J69" s="3"/>
      <c r="K69" s="3"/>
      <c r="L69" s="3"/>
      <c r="M69" s="3"/>
      <c r="N69" s="3"/>
    </row>
    <row r="70" spans="1:14" ht="34.799999999999997" customHeight="1" x14ac:dyDescent="0.25">
      <c r="A70" s="37"/>
      <c r="B70" s="91" t="s">
        <v>36</v>
      </c>
      <c r="C70" s="57" t="s">
        <v>96</v>
      </c>
      <c r="D70" s="6" t="s">
        <v>42</v>
      </c>
      <c r="E70" s="76" t="s">
        <v>93</v>
      </c>
      <c r="F70" s="77">
        <v>17500</v>
      </c>
      <c r="G70" s="15"/>
      <c r="H70" s="9">
        <f t="shared" si="3"/>
        <v>0</v>
      </c>
      <c r="J70" s="3"/>
      <c r="K70" s="3"/>
      <c r="L70" s="3"/>
      <c r="M70" s="3"/>
      <c r="N70" s="3"/>
    </row>
    <row r="71" spans="1:14" ht="29.4" customHeight="1" x14ac:dyDescent="0.25">
      <c r="A71" s="37"/>
      <c r="B71" s="93" t="s">
        <v>52</v>
      </c>
      <c r="C71" s="57" t="s">
        <v>158</v>
      </c>
      <c r="D71" s="6" t="s">
        <v>150</v>
      </c>
      <c r="E71" s="76" t="s">
        <v>93</v>
      </c>
      <c r="F71" s="77">
        <v>80</v>
      </c>
      <c r="G71" s="15"/>
      <c r="H71" s="9">
        <f t="shared" si="3"/>
        <v>0</v>
      </c>
      <c r="J71" s="3"/>
      <c r="K71" s="3"/>
      <c r="L71" s="3"/>
      <c r="M71" s="3"/>
      <c r="N71" s="3"/>
    </row>
    <row r="72" spans="1:14" ht="34.799999999999997" customHeight="1" x14ac:dyDescent="0.25">
      <c r="A72" s="37"/>
      <c r="B72" s="93" t="s">
        <v>159</v>
      </c>
      <c r="C72" s="58" t="s">
        <v>160</v>
      </c>
      <c r="D72" s="11" t="s">
        <v>257</v>
      </c>
      <c r="E72" s="76"/>
      <c r="F72" s="77"/>
      <c r="G72" s="9"/>
      <c r="H72" s="9" t="str">
        <f t="shared" si="3"/>
        <v/>
      </c>
      <c r="J72" s="3"/>
      <c r="K72" s="3"/>
      <c r="L72" s="3"/>
      <c r="M72" s="3"/>
      <c r="N72" s="3"/>
    </row>
    <row r="73" spans="1:14" ht="34.799999999999997" customHeight="1" x14ac:dyDescent="0.25">
      <c r="A73" s="37"/>
      <c r="B73" s="91" t="s">
        <v>35</v>
      </c>
      <c r="C73" s="57" t="s">
        <v>161</v>
      </c>
      <c r="D73" s="11"/>
      <c r="E73" s="76" t="s">
        <v>70</v>
      </c>
      <c r="F73" s="77">
        <v>46</v>
      </c>
      <c r="G73" s="15"/>
      <c r="H73" s="9">
        <f t="shared" si="3"/>
        <v>0</v>
      </c>
      <c r="J73" s="3"/>
      <c r="K73" s="3"/>
      <c r="L73" s="3"/>
      <c r="M73" s="3"/>
      <c r="N73" s="3"/>
    </row>
    <row r="74" spans="1:14" ht="34.799999999999997" customHeight="1" x14ac:dyDescent="0.25">
      <c r="A74" s="37"/>
      <c r="B74" s="93" t="s">
        <v>162</v>
      </c>
      <c r="C74" s="57" t="s">
        <v>163</v>
      </c>
      <c r="D74" s="11" t="s">
        <v>91</v>
      </c>
      <c r="E74" s="76" t="s">
        <v>70</v>
      </c>
      <c r="F74" s="77">
        <v>1000</v>
      </c>
      <c r="G74" s="15"/>
      <c r="H74" s="9">
        <f t="shared" si="3"/>
        <v>0</v>
      </c>
      <c r="J74" s="3"/>
      <c r="K74" s="3"/>
      <c r="L74" s="3"/>
      <c r="M74" s="3"/>
      <c r="N74" s="3"/>
    </row>
    <row r="75" spans="1:14" ht="52.2" customHeight="1" x14ac:dyDescent="0.25">
      <c r="A75" s="37"/>
      <c r="B75" s="93" t="s">
        <v>164</v>
      </c>
      <c r="C75" s="57" t="s">
        <v>165</v>
      </c>
      <c r="D75" s="11" t="s">
        <v>170</v>
      </c>
      <c r="E75" s="76" t="s">
        <v>93</v>
      </c>
      <c r="F75" s="77">
        <v>21000</v>
      </c>
      <c r="G75" s="15"/>
      <c r="H75" s="9">
        <f t="shared" si="3"/>
        <v>0</v>
      </c>
      <c r="J75" s="3"/>
      <c r="K75" s="3"/>
      <c r="L75" s="3"/>
      <c r="M75" s="3"/>
      <c r="N75" s="3"/>
    </row>
    <row r="76" spans="1:14" ht="34.799999999999997" customHeight="1" x14ac:dyDescent="0.25">
      <c r="A76" s="37"/>
      <c r="B76" s="93" t="s">
        <v>166</v>
      </c>
      <c r="C76" s="57" t="s">
        <v>167</v>
      </c>
      <c r="D76" s="11" t="s">
        <v>91</v>
      </c>
      <c r="E76" s="76" t="s">
        <v>113</v>
      </c>
      <c r="F76" s="77">
        <v>1</v>
      </c>
      <c r="G76" s="15"/>
      <c r="H76" s="9">
        <f t="shared" si="3"/>
        <v>0</v>
      </c>
      <c r="J76" s="3"/>
      <c r="K76" s="3"/>
      <c r="L76" s="3"/>
      <c r="M76" s="3"/>
      <c r="N76" s="3"/>
    </row>
    <row r="77" spans="1:14" s="3" customFormat="1" ht="30" customHeight="1" thickBot="1" x14ac:dyDescent="0.3">
      <c r="A77" s="86"/>
      <c r="B77" s="19" t="str">
        <f>B64</f>
        <v>D</v>
      </c>
      <c r="C77" s="109" t="str">
        <f>C64</f>
        <v>RETENTION POND, DITCHES AND RELATED WORKS</v>
      </c>
      <c r="D77" s="110"/>
      <c r="E77" s="110"/>
      <c r="F77" s="111"/>
      <c r="G77" s="39" t="s">
        <v>17</v>
      </c>
      <c r="H77" s="39">
        <f>SUM(H64:H76)</f>
        <v>0</v>
      </c>
    </row>
    <row r="78" spans="1:14" s="3" customFormat="1" ht="30" customHeight="1" thickTop="1" x14ac:dyDescent="0.25">
      <c r="A78" s="35"/>
      <c r="B78" s="18" t="s">
        <v>16</v>
      </c>
      <c r="C78" s="119" t="s">
        <v>171</v>
      </c>
      <c r="D78" s="120"/>
      <c r="E78" s="120"/>
      <c r="F78" s="121"/>
      <c r="G78" s="40"/>
      <c r="H78" s="97"/>
    </row>
    <row r="79" spans="1:14" s="3" customFormat="1" ht="29.4" customHeight="1" x14ac:dyDescent="0.25">
      <c r="A79" s="41"/>
      <c r="B79" s="94"/>
      <c r="C79" s="59" t="s">
        <v>172</v>
      </c>
      <c r="D79" s="12"/>
      <c r="E79" s="12"/>
      <c r="F79" s="79"/>
      <c r="G79" s="9"/>
      <c r="H79" s="9" t="str">
        <f t="shared" ref="H79:H142" si="4">IF(F79="","",F79*G79)</f>
        <v/>
      </c>
      <c r="I79"/>
    </row>
    <row r="80" spans="1:14" s="3" customFormat="1" ht="34.799999999999997" customHeight="1" x14ac:dyDescent="0.25">
      <c r="A80" s="41"/>
      <c r="B80" s="93" t="s">
        <v>60</v>
      </c>
      <c r="C80" s="57" t="s">
        <v>173</v>
      </c>
      <c r="D80" s="12" t="s">
        <v>240</v>
      </c>
      <c r="E80" s="98" t="s">
        <v>92</v>
      </c>
      <c r="F80" s="99">
        <v>120</v>
      </c>
      <c r="G80" s="15"/>
      <c r="H80" s="9">
        <f t="shared" si="4"/>
        <v>0</v>
      </c>
      <c r="I80"/>
    </row>
    <row r="81" spans="1:9" s="3" customFormat="1" ht="52.2" customHeight="1" x14ac:dyDescent="0.25">
      <c r="A81" s="41"/>
      <c r="B81" s="93" t="s">
        <v>61</v>
      </c>
      <c r="C81" s="57" t="s">
        <v>174</v>
      </c>
      <c r="D81" s="12" t="s">
        <v>240</v>
      </c>
      <c r="E81" s="98" t="s">
        <v>93</v>
      </c>
      <c r="F81" s="99">
        <v>155</v>
      </c>
      <c r="G81" s="15"/>
      <c r="H81" s="9">
        <f t="shared" si="4"/>
        <v>0</v>
      </c>
      <c r="I81"/>
    </row>
    <row r="82" spans="1:9" s="3" customFormat="1" ht="29.4" customHeight="1" x14ac:dyDescent="0.25">
      <c r="A82" s="41"/>
      <c r="B82" s="93" t="s">
        <v>62</v>
      </c>
      <c r="C82" s="57" t="s">
        <v>33</v>
      </c>
      <c r="D82" s="12" t="s">
        <v>240</v>
      </c>
      <c r="E82" s="98"/>
      <c r="F82" s="99"/>
      <c r="G82" s="9"/>
      <c r="H82" s="9" t="str">
        <f t="shared" si="4"/>
        <v/>
      </c>
      <c r="I82"/>
    </row>
    <row r="83" spans="1:9" s="3" customFormat="1" ht="90.6" customHeight="1" x14ac:dyDescent="0.25">
      <c r="A83" s="41"/>
      <c r="B83" s="91" t="s">
        <v>35</v>
      </c>
      <c r="C83" s="57" t="s">
        <v>262</v>
      </c>
      <c r="D83" s="12"/>
      <c r="E83" s="98" t="s">
        <v>23</v>
      </c>
      <c r="F83" s="99">
        <v>160</v>
      </c>
      <c r="G83" s="15"/>
      <c r="H83" s="9">
        <f t="shared" si="4"/>
        <v>0</v>
      </c>
      <c r="I83"/>
    </row>
    <row r="84" spans="1:9" s="3" customFormat="1" ht="103.2" customHeight="1" x14ac:dyDescent="0.25">
      <c r="A84" s="41"/>
      <c r="B84" s="93" t="s">
        <v>63</v>
      </c>
      <c r="C84" s="57" t="s">
        <v>263</v>
      </c>
      <c r="D84" s="12" t="s">
        <v>240</v>
      </c>
      <c r="E84" s="98" t="s">
        <v>92</v>
      </c>
      <c r="F84" s="99">
        <v>12</v>
      </c>
      <c r="G84" s="15"/>
      <c r="H84" s="9">
        <f t="shared" si="4"/>
        <v>0</v>
      </c>
      <c r="I84"/>
    </row>
    <row r="85" spans="1:9" s="3" customFormat="1" ht="29.4" customHeight="1" x14ac:dyDescent="0.25">
      <c r="A85" s="41"/>
      <c r="B85" s="93" t="s">
        <v>64</v>
      </c>
      <c r="C85" s="57" t="s">
        <v>99</v>
      </c>
      <c r="D85" s="12" t="s">
        <v>240</v>
      </c>
      <c r="E85" s="98"/>
      <c r="F85" s="99"/>
      <c r="G85" s="9"/>
      <c r="H85" s="9" t="str">
        <f t="shared" si="4"/>
        <v/>
      </c>
      <c r="I85"/>
    </row>
    <row r="86" spans="1:9" s="3" customFormat="1" ht="34.799999999999997" customHeight="1" x14ac:dyDescent="0.25">
      <c r="A86" s="41"/>
      <c r="B86" s="91" t="s">
        <v>35</v>
      </c>
      <c r="C86" s="57" t="s">
        <v>175</v>
      </c>
      <c r="D86" s="12"/>
      <c r="E86" s="98" t="s">
        <v>92</v>
      </c>
      <c r="F86" s="99">
        <v>50</v>
      </c>
      <c r="G86" s="15"/>
      <c r="H86" s="9">
        <f t="shared" si="4"/>
        <v>0</v>
      </c>
      <c r="I86"/>
    </row>
    <row r="87" spans="1:9" s="3" customFormat="1" ht="29.4" customHeight="1" x14ac:dyDescent="0.25">
      <c r="A87" s="41"/>
      <c r="B87" s="91" t="s">
        <v>36</v>
      </c>
      <c r="C87" s="57" t="s">
        <v>33</v>
      </c>
      <c r="D87" s="12"/>
      <c r="E87" s="98"/>
      <c r="F87" s="99"/>
      <c r="G87" s="9"/>
      <c r="H87" s="9" t="str">
        <f t="shared" si="4"/>
        <v/>
      </c>
      <c r="I87"/>
    </row>
    <row r="88" spans="1:9" s="3" customFormat="1" ht="70.8" customHeight="1" x14ac:dyDescent="0.25">
      <c r="A88" s="41"/>
      <c r="B88" s="92" t="s">
        <v>22</v>
      </c>
      <c r="C88" s="60" t="s">
        <v>264</v>
      </c>
      <c r="D88" s="12"/>
      <c r="E88" s="100" t="s">
        <v>23</v>
      </c>
      <c r="F88" s="99">
        <v>110</v>
      </c>
      <c r="G88" s="15"/>
      <c r="H88" s="9">
        <f t="shared" si="4"/>
        <v>0</v>
      </c>
      <c r="I88"/>
    </row>
    <row r="89" spans="1:9" s="3" customFormat="1" ht="29.4" customHeight="1" x14ac:dyDescent="0.25">
      <c r="A89" s="41"/>
      <c r="B89" s="91" t="s">
        <v>37</v>
      </c>
      <c r="C89" s="60" t="s">
        <v>101</v>
      </c>
      <c r="D89" s="12"/>
      <c r="E89" s="100" t="s">
        <v>95</v>
      </c>
      <c r="F89" s="99">
        <v>50</v>
      </c>
      <c r="G89" s="15"/>
      <c r="H89" s="9">
        <f t="shared" si="4"/>
        <v>0</v>
      </c>
      <c r="I89"/>
    </row>
    <row r="90" spans="1:9" s="3" customFormat="1" ht="34.799999999999997" customHeight="1" x14ac:dyDescent="0.25">
      <c r="A90" s="41"/>
      <c r="B90" s="93" t="s">
        <v>65</v>
      </c>
      <c r="C90" s="57" t="s">
        <v>176</v>
      </c>
      <c r="D90" s="12" t="s">
        <v>241</v>
      </c>
      <c r="E90" s="98" t="s">
        <v>93</v>
      </c>
      <c r="F90" s="99">
        <v>155</v>
      </c>
      <c r="G90" s="15"/>
      <c r="H90" s="9">
        <f t="shared" si="4"/>
        <v>0</v>
      </c>
      <c r="I90"/>
    </row>
    <row r="91" spans="1:9" s="3" customFormat="1" ht="34.799999999999997" customHeight="1" x14ac:dyDescent="0.25">
      <c r="A91" s="41"/>
      <c r="B91" s="93" t="s">
        <v>122</v>
      </c>
      <c r="C91" s="57" t="s">
        <v>177</v>
      </c>
      <c r="D91" s="12" t="s">
        <v>241</v>
      </c>
      <c r="E91" s="98" t="s">
        <v>93</v>
      </c>
      <c r="F91" s="99">
        <v>155</v>
      </c>
      <c r="G91" s="15"/>
      <c r="H91" s="9">
        <f t="shared" si="4"/>
        <v>0</v>
      </c>
      <c r="I91"/>
    </row>
    <row r="92" spans="1:9" s="3" customFormat="1" ht="34.799999999999997" customHeight="1" x14ac:dyDescent="0.25">
      <c r="A92" s="41"/>
      <c r="B92" s="93"/>
      <c r="C92" s="61" t="s">
        <v>178</v>
      </c>
      <c r="D92" s="12"/>
      <c r="E92" s="98"/>
      <c r="F92" s="99"/>
      <c r="G92" s="9"/>
      <c r="H92" s="9" t="str">
        <f t="shared" si="4"/>
        <v/>
      </c>
      <c r="I92"/>
    </row>
    <row r="93" spans="1:9" s="3" customFormat="1" ht="34.799999999999997" customHeight="1" x14ac:dyDescent="0.25">
      <c r="A93" s="41"/>
      <c r="B93" s="93" t="s">
        <v>123</v>
      </c>
      <c r="C93" s="57" t="s">
        <v>179</v>
      </c>
      <c r="D93" s="11" t="s">
        <v>242</v>
      </c>
      <c r="E93" s="98"/>
      <c r="F93" s="101"/>
      <c r="G93" s="9"/>
      <c r="H93" s="9" t="str">
        <f t="shared" si="4"/>
        <v/>
      </c>
      <c r="I93"/>
    </row>
    <row r="94" spans="1:9" s="3" customFormat="1" ht="34.799999999999997" customHeight="1" x14ac:dyDescent="0.25">
      <c r="A94" s="41"/>
      <c r="B94" s="91" t="s">
        <v>35</v>
      </c>
      <c r="C94" s="57" t="s">
        <v>180</v>
      </c>
      <c r="D94" s="12"/>
      <c r="E94" s="98" t="s">
        <v>93</v>
      </c>
      <c r="F94" s="101">
        <v>130</v>
      </c>
      <c r="G94" s="15"/>
      <c r="H94" s="9">
        <f t="shared" si="4"/>
        <v>0</v>
      </c>
      <c r="I94"/>
    </row>
    <row r="95" spans="1:9" s="3" customFormat="1" ht="34.799999999999997" customHeight="1" x14ac:dyDescent="0.25">
      <c r="A95" s="41"/>
      <c r="B95" s="93" t="s">
        <v>125</v>
      </c>
      <c r="C95" s="57" t="s">
        <v>28</v>
      </c>
      <c r="D95" s="66"/>
      <c r="E95" s="98"/>
      <c r="F95" s="101"/>
      <c r="G95" s="9"/>
      <c r="H95" s="9" t="str">
        <f t="shared" si="4"/>
        <v/>
      </c>
      <c r="I95"/>
    </row>
    <row r="96" spans="1:9" s="3" customFormat="1" ht="34.799999999999997" customHeight="1" x14ac:dyDescent="0.25">
      <c r="A96" s="41"/>
      <c r="B96" s="91" t="s">
        <v>35</v>
      </c>
      <c r="C96" s="57" t="s">
        <v>181</v>
      </c>
      <c r="D96" s="12" t="s">
        <v>243</v>
      </c>
      <c r="E96" s="98" t="s">
        <v>70</v>
      </c>
      <c r="F96" s="99">
        <v>30</v>
      </c>
      <c r="G96" s="15"/>
      <c r="H96" s="9">
        <f t="shared" si="4"/>
        <v>0</v>
      </c>
      <c r="I96"/>
    </row>
    <row r="97" spans="1:9" s="3" customFormat="1" ht="29.4" customHeight="1" x14ac:dyDescent="0.25">
      <c r="A97" s="41"/>
      <c r="B97" s="93"/>
      <c r="C97" s="62" t="s">
        <v>182</v>
      </c>
      <c r="D97" s="12"/>
      <c r="E97" s="98"/>
      <c r="F97" s="99"/>
      <c r="G97" s="9"/>
      <c r="H97" s="9" t="str">
        <f t="shared" si="4"/>
        <v/>
      </c>
      <c r="I97"/>
    </row>
    <row r="98" spans="1:9" s="3" customFormat="1" ht="29.4" customHeight="1" x14ac:dyDescent="0.25">
      <c r="A98" s="41"/>
      <c r="B98" s="93" t="s">
        <v>183</v>
      </c>
      <c r="C98" s="57" t="s">
        <v>184</v>
      </c>
      <c r="D98" s="12" t="s">
        <v>242</v>
      </c>
      <c r="E98" s="98"/>
      <c r="F98" s="99"/>
      <c r="G98" s="9"/>
      <c r="H98" s="9" t="str">
        <f t="shared" si="4"/>
        <v/>
      </c>
      <c r="I98"/>
    </row>
    <row r="99" spans="1:9" s="3" customFormat="1" ht="52.2" customHeight="1" x14ac:dyDescent="0.25">
      <c r="A99" s="41"/>
      <c r="B99" s="91" t="s">
        <v>35</v>
      </c>
      <c r="C99" s="57" t="s">
        <v>185</v>
      </c>
      <c r="D99" s="12"/>
      <c r="E99" s="98" t="s">
        <v>70</v>
      </c>
      <c r="F99" s="99">
        <v>51</v>
      </c>
      <c r="G99" s="15"/>
      <c r="H99" s="9">
        <f t="shared" si="4"/>
        <v>0</v>
      </c>
      <c r="I99"/>
    </row>
    <row r="100" spans="1:9" s="3" customFormat="1" ht="34.799999999999997" customHeight="1" x14ac:dyDescent="0.25">
      <c r="A100" s="41"/>
      <c r="B100" s="93" t="s">
        <v>186</v>
      </c>
      <c r="C100" s="57" t="s">
        <v>187</v>
      </c>
      <c r="D100" s="12" t="s">
        <v>242</v>
      </c>
      <c r="E100" s="98" t="s">
        <v>93</v>
      </c>
      <c r="F100" s="99">
        <v>40</v>
      </c>
      <c r="G100" s="15"/>
      <c r="H100" s="9">
        <f t="shared" si="4"/>
        <v>0</v>
      </c>
      <c r="I100"/>
    </row>
    <row r="101" spans="1:9" s="3" customFormat="1" ht="34.799999999999997" customHeight="1" x14ac:dyDescent="0.25">
      <c r="A101" s="41"/>
      <c r="B101" s="91"/>
      <c r="C101" s="61" t="s">
        <v>97</v>
      </c>
      <c r="D101" s="12"/>
      <c r="E101" s="12"/>
      <c r="F101" s="102"/>
      <c r="G101" s="9"/>
      <c r="H101" s="9" t="str">
        <f t="shared" si="4"/>
        <v/>
      </c>
      <c r="I101"/>
    </row>
    <row r="102" spans="1:9" s="3" customFormat="1" ht="34.799999999999997" customHeight="1" x14ac:dyDescent="0.25">
      <c r="A102" s="41"/>
      <c r="B102" s="93" t="s">
        <v>188</v>
      </c>
      <c r="C102" s="57" t="s">
        <v>98</v>
      </c>
      <c r="D102" s="12" t="s">
        <v>240</v>
      </c>
      <c r="E102" s="98" t="s">
        <v>92</v>
      </c>
      <c r="F102" s="99">
        <v>10000</v>
      </c>
      <c r="G102" s="15"/>
      <c r="H102" s="9">
        <f t="shared" si="4"/>
        <v>0</v>
      </c>
      <c r="I102"/>
    </row>
    <row r="103" spans="1:9" s="3" customFormat="1" ht="34.799999999999997" customHeight="1" x14ac:dyDescent="0.25">
      <c r="A103" s="41"/>
      <c r="B103" s="93" t="s">
        <v>189</v>
      </c>
      <c r="C103" s="57" t="s">
        <v>116</v>
      </c>
      <c r="D103" s="12" t="s">
        <v>240</v>
      </c>
      <c r="E103" s="98" t="s">
        <v>93</v>
      </c>
      <c r="F103" s="99">
        <v>12400</v>
      </c>
      <c r="G103" s="15"/>
      <c r="H103" s="9">
        <f t="shared" si="4"/>
        <v>0</v>
      </c>
      <c r="I103"/>
    </row>
    <row r="104" spans="1:9" s="3" customFormat="1" ht="29.4" customHeight="1" x14ac:dyDescent="0.25">
      <c r="A104" s="41"/>
      <c r="B104" s="93" t="s">
        <v>190</v>
      </c>
      <c r="C104" s="57" t="s">
        <v>33</v>
      </c>
      <c r="D104" s="12" t="s">
        <v>240</v>
      </c>
      <c r="E104" s="98"/>
      <c r="F104" s="99"/>
      <c r="G104" s="9"/>
      <c r="H104" s="9" t="str">
        <f t="shared" si="4"/>
        <v/>
      </c>
      <c r="I104"/>
    </row>
    <row r="105" spans="1:9" s="3" customFormat="1" ht="69.599999999999994" customHeight="1" x14ac:dyDescent="0.25">
      <c r="A105" s="41"/>
      <c r="B105" s="91" t="s">
        <v>35</v>
      </c>
      <c r="C105" s="57" t="s">
        <v>265</v>
      </c>
      <c r="D105" s="12"/>
      <c r="E105" s="98" t="s">
        <v>23</v>
      </c>
      <c r="F105" s="99">
        <v>4170</v>
      </c>
      <c r="G105" s="15"/>
      <c r="H105" s="9">
        <f t="shared" si="4"/>
        <v>0</v>
      </c>
      <c r="I105"/>
    </row>
    <row r="106" spans="1:9" s="3" customFormat="1" ht="65.400000000000006" customHeight="1" x14ac:dyDescent="0.25">
      <c r="A106" s="41"/>
      <c r="B106" s="91" t="s">
        <v>36</v>
      </c>
      <c r="C106" s="57" t="s">
        <v>266</v>
      </c>
      <c r="D106" s="12"/>
      <c r="E106" s="98" t="s">
        <v>23</v>
      </c>
      <c r="F106" s="99">
        <v>9730</v>
      </c>
      <c r="G106" s="15"/>
      <c r="H106" s="9">
        <f t="shared" si="4"/>
        <v>0</v>
      </c>
      <c r="I106"/>
    </row>
    <row r="107" spans="1:9" s="3" customFormat="1" ht="88.8" customHeight="1" x14ac:dyDescent="0.25">
      <c r="A107" s="41"/>
      <c r="B107" s="93" t="s">
        <v>191</v>
      </c>
      <c r="C107" s="57" t="s">
        <v>267</v>
      </c>
      <c r="D107" s="12" t="s">
        <v>240</v>
      </c>
      <c r="E107" s="98" t="s">
        <v>92</v>
      </c>
      <c r="F107" s="99">
        <v>1240</v>
      </c>
      <c r="G107" s="15"/>
      <c r="H107" s="9">
        <f t="shared" si="4"/>
        <v>0</v>
      </c>
      <c r="I107"/>
    </row>
    <row r="108" spans="1:9" s="3" customFormat="1" ht="29.4" customHeight="1" x14ac:dyDescent="0.25">
      <c r="A108" s="41"/>
      <c r="B108" s="93" t="s">
        <v>192</v>
      </c>
      <c r="C108" s="63" t="s">
        <v>99</v>
      </c>
      <c r="D108" s="12" t="s">
        <v>240</v>
      </c>
      <c r="E108" s="98"/>
      <c r="F108" s="99"/>
      <c r="G108" s="9"/>
      <c r="H108" s="9" t="str">
        <f t="shared" si="4"/>
        <v/>
      </c>
      <c r="I108"/>
    </row>
    <row r="109" spans="1:9" s="3" customFormat="1" ht="34.799999999999997" customHeight="1" x14ac:dyDescent="0.25">
      <c r="A109" s="41"/>
      <c r="B109" s="91" t="s">
        <v>35</v>
      </c>
      <c r="C109" s="57" t="s">
        <v>100</v>
      </c>
      <c r="D109" s="12"/>
      <c r="E109" s="98" t="s">
        <v>92</v>
      </c>
      <c r="F109" s="99">
        <v>3100</v>
      </c>
      <c r="G109" s="15"/>
      <c r="H109" s="9">
        <f t="shared" si="4"/>
        <v>0</v>
      </c>
      <c r="I109"/>
    </row>
    <row r="110" spans="1:9" s="3" customFormat="1" ht="29.4" customHeight="1" x14ac:dyDescent="0.25">
      <c r="A110" s="41"/>
      <c r="B110" s="91" t="s">
        <v>36</v>
      </c>
      <c r="C110" s="57" t="s">
        <v>33</v>
      </c>
      <c r="D110" s="12"/>
      <c r="E110" s="98"/>
      <c r="F110" s="99"/>
      <c r="G110" s="9"/>
      <c r="H110" s="9" t="str">
        <f t="shared" si="4"/>
        <v/>
      </c>
      <c r="I110"/>
    </row>
    <row r="111" spans="1:9" s="3" customFormat="1" ht="45" customHeight="1" x14ac:dyDescent="0.25">
      <c r="A111" s="41"/>
      <c r="B111" s="92" t="s">
        <v>22</v>
      </c>
      <c r="C111" s="60" t="s">
        <v>268</v>
      </c>
      <c r="D111" s="12"/>
      <c r="E111" s="100" t="s">
        <v>23</v>
      </c>
      <c r="F111" s="99">
        <v>6950</v>
      </c>
      <c r="G111" s="15"/>
      <c r="H111" s="9">
        <f t="shared" si="4"/>
        <v>0</v>
      </c>
      <c r="I111"/>
    </row>
    <row r="112" spans="1:9" s="3" customFormat="1" ht="29.4" customHeight="1" x14ac:dyDescent="0.25">
      <c r="A112" s="41"/>
      <c r="B112" s="91" t="s">
        <v>37</v>
      </c>
      <c r="C112" s="60" t="s">
        <v>101</v>
      </c>
      <c r="D112" s="12"/>
      <c r="E112" s="100" t="s">
        <v>95</v>
      </c>
      <c r="F112" s="99">
        <v>3100</v>
      </c>
      <c r="G112" s="15"/>
      <c r="H112" s="9">
        <f t="shared" si="4"/>
        <v>0</v>
      </c>
      <c r="I112"/>
    </row>
    <row r="113" spans="1:14" ht="34.799999999999997" customHeight="1" x14ac:dyDescent="0.25">
      <c r="A113" s="37"/>
      <c r="B113" s="93" t="s">
        <v>193</v>
      </c>
      <c r="C113" s="57" t="s">
        <v>102</v>
      </c>
      <c r="D113" s="12" t="s">
        <v>241</v>
      </c>
      <c r="E113" s="98" t="s">
        <v>93</v>
      </c>
      <c r="F113" s="99">
        <v>12400</v>
      </c>
      <c r="G113" s="15"/>
      <c r="H113" s="9">
        <f t="shared" si="4"/>
        <v>0</v>
      </c>
      <c r="J113" s="3"/>
      <c r="K113" s="3"/>
      <c r="L113" s="3"/>
      <c r="M113" s="3"/>
      <c r="N113" s="3"/>
    </row>
    <row r="114" spans="1:14" ht="34.799999999999997" customHeight="1" x14ac:dyDescent="0.25">
      <c r="A114" s="37"/>
      <c r="B114" s="93" t="s">
        <v>194</v>
      </c>
      <c r="C114" s="57" t="s">
        <v>103</v>
      </c>
      <c r="D114" s="12" t="s">
        <v>241</v>
      </c>
      <c r="E114" s="98" t="s">
        <v>93</v>
      </c>
      <c r="F114" s="99">
        <v>12400</v>
      </c>
      <c r="G114" s="15"/>
      <c r="H114" s="9">
        <f t="shared" si="4"/>
        <v>0</v>
      </c>
      <c r="J114" s="3"/>
      <c r="K114" s="3"/>
      <c r="L114" s="3"/>
      <c r="M114" s="3"/>
      <c r="N114" s="3"/>
    </row>
    <row r="115" spans="1:14" ht="34.799999999999997" customHeight="1" x14ac:dyDescent="0.25">
      <c r="A115" s="37"/>
      <c r="B115" s="93"/>
      <c r="C115" s="62" t="s">
        <v>104</v>
      </c>
      <c r="D115" s="6"/>
      <c r="E115" s="98"/>
      <c r="F115" s="99"/>
      <c r="G115" s="9"/>
      <c r="H115" s="9" t="str">
        <f t="shared" si="4"/>
        <v/>
      </c>
      <c r="J115" s="3"/>
      <c r="K115" s="3"/>
      <c r="L115" s="3"/>
      <c r="M115" s="3"/>
      <c r="N115" s="3"/>
    </row>
    <row r="116" spans="1:14" ht="34.799999999999997" customHeight="1" x14ac:dyDescent="0.25">
      <c r="A116" s="37"/>
      <c r="B116" s="93" t="s">
        <v>195</v>
      </c>
      <c r="C116" s="57" t="s">
        <v>28</v>
      </c>
      <c r="D116" s="12" t="s">
        <v>242</v>
      </c>
      <c r="E116" s="98"/>
      <c r="F116" s="101"/>
      <c r="G116" s="9"/>
      <c r="H116" s="9" t="str">
        <f t="shared" si="4"/>
        <v/>
      </c>
      <c r="J116" s="3"/>
      <c r="K116" s="3"/>
      <c r="L116" s="3"/>
      <c r="M116" s="3"/>
      <c r="N116" s="3"/>
    </row>
    <row r="117" spans="1:14" ht="73.8" customHeight="1" x14ac:dyDescent="0.25">
      <c r="A117" s="37"/>
      <c r="B117" s="91" t="s">
        <v>35</v>
      </c>
      <c r="C117" s="57" t="s">
        <v>105</v>
      </c>
      <c r="D117" s="11" t="s">
        <v>244</v>
      </c>
      <c r="E117" s="98" t="s">
        <v>70</v>
      </c>
      <c r="F117" s="101">
        <v>2070</v>
      </c>
      <c r="G117" s="15"/>
      <c r="H117" s="9">
        <f t="shared" si="4"/>
        <v>0</v>
      </c>
      <c r="J117" s="3"/>
      <c r="K117" s="3"/>
      <c r="L117" s="3"/>
      <c r="M117" s="3"/>
      <c r="N117" s="3"/>
    </row>
    <row r="118" spans="1:14" ht="52.2" customHeight="1" x14ac:dyDescent="0.25">
      <c r="A118" s="37"/>
      <c r="B118" s="91" t="s">
        <v>36</v>
      </c>
      <c r="C118" s="57" t="s">
        <v>196</v>
      </c>
      <c r="D118" s="4" t="s">
        <v>245</v>
      </c>
      <c r="E118" s="98" t="s">
        <v>70</v>
      </c>
      <c r="F118" s="101">
        <v>10</v>
      </c>
      <c r="G118" s="15"/>
      <c r="H118" s="9">
        <f t="shared" si="4"/>
        <v>0</v>
      </c>
      <c r="J118" s="3"/>
      <c r="K118" s="3"/>
      <c r="L118" s="3"/>
      <c r="M118" s="3"/>
      <c r="N118" s="3"/>
    </row>
    <row r="119" spans="1:14" ht="29.4" customHeight="1" x14ac:dyDescent="0.25">
      <c r="A119" s="37"/>
      <c r="B119" s="93" t="s">
        <v>197</v>
      </c>
      <c r="C119" s="57" t="s">
        <v>54</v>
      </c>
      <c r="D119" s="6" t="s">
        <v>246</v>
      </c>
      <c r="E119" s="98"/>
      <c r="F119" s="99"/>
      <c r="G119" s="9"/>
      <c r="H119" s="9" t="str">
        <f t="shared" si="4"/>
        <v/>
      </c>
      <c r="J119" s="3"/>
      <c r="K119" s="3"/>
      <c r="L119" s="3"/>
      <c r="M119" s="3"/>
      <c r="N119" s="3"/>
    </row>
    <row r="120" spans="1:14" ht="29.4" customHeight="1" x14ac:dyDescent="0.25">
      <c r="A120" s="37"/>
      <c r="B120" s="91" t="s">
        <v>35</v>
      </c>
      <c r="C120" s="57" t="s">
        <v>117</v>
      </c>
      <c r="D120" s="6"/>
      <c r="E120" s="98" t="s">
        <v>23</v>
      </c>
      <c r="F120" s="99">
        <v>1360</v>
      </c>
      <c r="G120" s="15"/>
      <c r="H120" s="9">
        <f t="shared" si="4"/>
        <v>0</v>
      </c>
      <c r="J120" s="3"/>
      <c r="K120" s="3"/>
      <c r="L120" s="3"/>
      <c r="M120" s="3"/>
      <c r="N120" s="3"/>
    </row>
    <row r="121" spans="1:14" ht="34.799999999999997" customHeight="1" x14ac:dyDescent="0.25">
      <c r="A121" s="37"/>
      <c r="B121" s="93" t="s">
        <v>198</v>
      </c>
      <c r="C121" s="57" t="s">
        <v>118</v>
      </c>
      <c r="D121" s="6"/>
      <c r="E121" s="98" t="s">
        <v>23</v>
      </c>
      <c r="F121" s="99">
        <v>1860</v>
      </c>
      <c r="G121" s="15"/>
      <c r="H121" s="9">
        <f t="shared" si="4"/>
        <v>0</v>
      </c>
      <c r="J121" s="3"/>
      <c r="K121" s="3"/>
      <c r="L121" s="3"/>
      <c r="M121" s="3"/>
      <c r="N121" s="3"/>
    </row>
    <row r="122" spans="1:14" ht="29.4" customHeight="1" x14ac:dyDescent="0.25">
      <c r="A122" s="37"/>
      <c r="B122" s="93" t="s">
        <v>199</v>
      </c>
      <c r="C122" s="63" t="s">
        <v>200</v>
      </c>
      <c r="D122" s="6" t="s">
        <v>246</v>
      </c>
      <c r="E122" s="98"/>
      <c r="F122" s="99"/>
      <c r="G122" s="9"/>
      <c r="H122" s="9" t="str">
        <f t="shared" si="4"/>
        <v/>
      </c>
      <c r="J122" s="3"/>
      <c r="K122" s="3"/>
      <c r="L122" s="3"/>
      <c r="M122" s="3"/>
      <c r="N122" s="3"/>
    </row>
    <row r="123" spans="1:14" ht="34.799999999999997" customHeight="1" x14ac:dyDescent="0.25">
      <c r="A123" s="37"/>
      <c r="B123" s="91" t="s">
        <v>35</v>
      </c>
      <c r="C123" s="57" t="s">
        <v>201</v>
      </c>
      <c r="D123" s="13"/>
      <c r="E123" s="98" t="s">
        <v>23</v>
      </c>
      <c r="F123" s="99">
        <v>-120</v>
      </c>
      <c r="G123" s="15"/>
      <c r="H123" s="9">
        <f t="shared" si="4"/>
        <v>0</v>
      </c>
      <c r="J123" s="3"/>
      <c r="K123" s="3"/>
      <c r="L123" s="3"/>
      <c r="M123" s="3"/>
      <c r="N123" s="3"/>
    </row>
    <row r="124" spans="1:14" ht="34.799999999999997" customHeight="1" x14ac:dyDescent="0.25">
      <c r="A124" s="37"/>
      <c r="B124" s="91" t="s">
        <v>36</v>
      </c>
      <c r="C124" s="57" t="s">
        <v>202</v>
      </c>
      <c r="D124" s="12"/>
      <c r="E124" s="98" t="s">
        <v>23</v>
      </c>
      <c r="F124" s="99">
        <v>-120</v>
      </c>
      <c r="G124" s="15"/>
      <c r="H124" s="9">
        <f t="shared" si="4"/>
        <v>0</v>
      </c>
      <c r="J124" s="3"/>
      <c r="K124" s="3"/>
      <c r="L124" s="3"/>
      <c r="M124" s="3"/>
      <c r="N124" s="3"/>
    </row>
    <row r="125" spans="1:14" ht="29.4" customHeight="1" x14ac:dyDescent="0.25">
      <c r="A125" s="37"/>
      <c r="B125" s="91" t="s">
        <v>37</v>
      </c>
      <c r="C125" s="60" t="s">
        <v>203</v>
      </c>
      <c r="D125" s="11"/>
      <c r="E125" s="100" t="s">
        <v>23</v>
      </c>
      <c r="F125" s="99">
        <v>980</v>
      </c>
      <c r="G125" s="15"/>
      <c r="H125" s="9">
        <f t="shared" si="4"/>
        <v>0</v>
      </c>
      <c r="J125" s="3"/>
      <c r="K125" s="3"/>
      <c r="L125" s="3"/>
      <c r="M125" s="3"/>
      <c r="N125" s="3"/>
    </row>
    <row r="126" spans="1:14" s="3" customFormat="1" ht="34.799999999999997" customHeight="1" x14ac:dyDescent="0.25">
      <c r="A126" s="41"/>
      <c r="B126" s="93"/>
      <c r="C126" s="62" t="s">
        <v>106</v>
      </c>
      <c r="D126" s="12"/>
      <c r="E126" s="98"/>
      <c r="F126" s="99"/>
      <c r="G126" s="9"/>
      <c r="H126" s="9" t="str">
        <f t="shared" si="4"/>
        <v/>
      </c>
      <c r="I126"/>
    </row>
    <row r="127" spans="1:14" ht="29.4" customHeight="1" x14ac:dyDescent="0.25">
      <c r="A127" s="37"/>
      <c r="B127" s="93" t="s">
        <v>204</v>
      </c>
      <c r="C127" s="57" t="s">
        <v>107</v>
      </c>
      <c r="D127" s="12" t="s">
        <v>38</v>
      </c>
      <c r="E127" s="98"/>
      <c r="F127" s="101"/>
      <c r="G127" s="9"/>
      <c r="H127" s="9" t="str">
        <f t="shared" si="4"/>
        <v/>
      </c>
      <c r="J127" s="3"/>
      <c r="K127" s="3"/>
      <c r="L127" s="3"/>
      <c r="M127" s="3"/>
      <c r="N127" s="3"/>
    </row>
    <row r="128" spans="1:14" ht="29.4" customHeight="1" x14ac:dyDescent="0.25">
      <c r="A128" s="37"/>
      <c r="B128" s="91" t="s">
        <v>35</v>
      </c>
      <c r="C128" s="57" t="s">
        <v>39</v>
      </c>
      <c r="D128" s="11"/>
      <c r="E128" s="98" t="s">
        <v>25</v>
      </c>
      <c r="F128" s="101">
        <v>10</v>
      </c>
      <c r="G128" s="15"/>
      <c r="H128" s="9">
        <f t="shared" si="4"/>
        <v>0</v>
      </c>
      <c r="J128" s="3"/>
      <c r="K128" s="3"/>
      <c r="L128" s="3"/>
      <c r="M128" s="3"/>
      <c r="N128" s="3"/>
    </row>
    <row r="129" spans="1:14" ht="29.4" customHeight="1" x14ac:dyDescent="0.25">
      <c r="A129" s="37"/>
      <c r="B129" s="93" t="s">
        <v>205</v>
      </c>
      <c r="C129" s="57" t="s">
        <v>108</v>
      </c>
      <c r="D129" s="11" t="s">
        <v>109</v>
      </c>
      <c r="E129" s="98"/>
      <c r="F129" s="101"/>
      <c r="G129" s="9"/>
      <c r="H129" s="9" t="str">
        <f t="shared" si="4"/>
        <v/>
      </c>
      <c r="J129" s="3"/>
      <c r="K129" s="3"/>
      <c r="L129" s="3"/>
      <c r="M129" s="3"/>
      <c r="N129" s="3"/>
    </row>
    <row r="130" spans="1:14" ht="29.4" customHeight="1" x14ac:dyDescent="0.25">
      <c r="A130" s="37"/>
      <c r="B130" s="91" t="s">
        <v>35</v>
      </c>
      <c r="C130" s="57" t="s">
        <v>119</v>
      </c>
      <c r="D130" s="12"/>
      <c r="E130" s="98" t="s">
        <v>25</v>
      </c>
      <c r="F130" s="101">
        <v>10</v>
      </c>
      <c r="G130" s="15"/>
      <c r="H130" s="9">
        <f t="shared" si="4"/>
        <v>0</v>
      </c>
      <c r="J130" s="3"/>
      <c r="K130" s="3"/>
      <c r="L130" s="3"/>
      <c r="M130" s="3"/>
      <c r="N130" s="3"/>
    </row>
    <row r="131" spans="1:14" ht="29.4" customHeight="1" x14ac:dyDescent="0.25">
      <c r="A131" s="37"/>
      <c r="B131" s="93" t="s">
        <v>206</v>
      </c>
      <c r="C131" s="57" t="s">
        <v>40</v>
      </c>
      <c r="D131" s="12" t="s">
        <v>41</v>
      </c>
      <c r="E131" s="98" t="s">
        <v>70</v>
      </c>
      <c r="F131" s="101">
        <v>360</v>
      </c>
      <c r="G131" s="15"/>
      <c r="H131" s="9">
        <f t="shared" si="4"/>
        <v>0</v>
      </c>
      <c r="J131" s="3"/>
      <c r="K131" s="3"/>
      <c r="L131" s="3"/>
      <c r="M131" s="3"/>
      <c r="N131" s="3"/>
    </row>
    <row r="132" spans="1:14" s="3" customFormat="1" ht="29.4" customHeight="1" x14ac:dyDescent="0.25">
      <c r="A132" s="41"/>
      <c r="B132" s="93" t="s">
        <v>207</v>
      </c>
      <c r="C132" s="57" t="s">
        <v>110</v>
      </c>
      <c r="D132" s="12" t="s">
        <v>38</v>
      </c>
      <c r="E132" s="98"/>
      <c r="F132" s="99"/>
      <c r="G132" s="9"/>
      <c r="H132" s="9" t="str">
        <f t="shared" si="4"/>
        <v/>
      </c>
      <c r="I132"/>
    </row>
    <row r="133" spans="1:14" ht="29.4" customHeight="1" x14ac:dyDescent="0.25">
      <c r="A133" s="37"/>
      <c r="B133" s="91" t="s">
        <v>35</v>
      </c>
      <c r="C133" s="57" t="s">
        <v>111</v>
      </c>
      <c r="D133" s="12"/>
      <c r="E133" s="98" t="s">
        <v>70</v>
      </c>
      <c r="F133" s="99">
        <v>80</v>
      </c>
      <c r="G133" s="15"/>
      <c r="H133" s="9">
        <f t="shared" si="4"/>
        <v>0</v>
      </c>
      <c r="J133" s="3"/>
      <c r="K133" s="3"/>
      <c r="L133" s="3"/>
      <c r="M133" s="3"/>
      <c r="N133" s="3"/>
    </row>
    <row r="134" spans="1:14" ht="29.4" customHeight="1" x14ac:dyDescent="0.25">
      <c r="A134" s="37"/>
      <c r="B134" s="93"/>
      <c r="C134" s="62" t="s">
        <v>112</v>
      </c>
      <c r="D134" s="12"/>
      <c r="E134" s="98"/>
      <c r="F134" s="99"/>
      <c r="G134" s="9"/>
      <c r="H134" s="9" t="str">
        <f t="shared" si="4"/>
        <v/>
      </c>
      <c r="J134" s="3"/>
      <c r="K134" s="3"/>
      <c r="L134" s="3"/>
      <c r="M134" s="3"/>
      <c r="N134" s="3"/>
    </row>
    <row r="135" spans="1:14" ht="29.4" customHeight="1" x14ac:dyDescent="0.25">
      <c r="A135" s="37"/>
      <c r="B135" s="93" t="s">
        <v>208</v>
      </c>
      <c r="C135" s="57" t="s">
        <v>24</v>
      </c>
      <c r="D135" s="11" t="s">
        <v>247</v>
      </c>
      <c r="E135" s="98" t="s">
        <v>93</v>
      </c>
      <c r="F135" s="99">
        <v>15500</v>
      </c>
      <c r="G135" s="15"/>
      <c r="H135" s="9">
        <f t="shared" si="4"/>
        <v>0</v>
      </c>
      <c r="J135" s="3"/>
      <c r="K135" s="3"/>
      <c r="L135" s="3"/>
      <c r="M135" s="3"/>
      <c r="N135" s="3"/>
    </row>
    <row r="136" spans="1:14" ht="34.799999999999997" customHeight="1" x14ac:dyDescent="0.25">
      <c r="A136" s="37"/>
      <c r="B136" s="89" t="s">
        <v>209</v>
      </c>
      <c r="C136" s="57" t="s">
        <v>210</v>
      </c>
      <c r="D136" s="12" t="s">
        <v>42</v>
      </c>
      <c r="E136" s="98" t="s">
        <v>93</v>
      </c>
      <c r="F136" s="99">
        <v>14000</v>
      </c>
      <c r="G136" s="15"/>
      <c r="H136" s="9">
        <f t="shared" si="4"/>
        <v>0</v>
      </c>
      <c r="K136" s="14"/>
    </row>
    <row r="137" spans="1:14" ht="29.4" customHeight="1" x14ac:dyDescent="0.25">
      <c r="A137" s="37"/>
      <c r="B137" s="89" t="s">
        <v>211</v>
      </c>
      <c r="C137" s="57" t="s">
        <v>212</v>
      </c>
      <c r="D137" s="12" t="s">
        <v>248</v>
      </c>
      <c r="E137" s="98" t="s">
        <v>93</v>
      </c>
      <c r="F137" s="99">
        <v>1600</v>
      </c>
      <c r="G137" s="15"/>
      <c r="H137" s="9">
        <f t="shared" si="4"/>
        <v>0</v>
      </c>
      <c r="K137" s="14"/>
    </row>
    <row r="138" spans="1:14" ht="34.799999999999997" customHeight="1" x14ac:dyDescent="0.25">
      <c r="A138" s="37"/>
      <c r="B138" s="89" t="s">
        <v>213</v>
      </c>
      <c r="C138" s="57" t="s">
        <v>214</v>
      </c>
      <c r="D138" s="12" t="s">
        <v>247</v>
      </c>
      <c r="E138" s="98" t="s">
        <v>93</v>
      </c>
      <c r="F138" s="99">
        <v>1600</v>
      </c>
      <c r="G138" s="15"/>
      <c r="H138" s="9">
        <f t="shared" si="4"/>
        <v>0</v>
      </c>
      <c r="K138" s="14"/>
    </row>
    <row r="139" spans="1:14" ht="29.4" customHeight="1" x14ac:dyDescent="0.25">
      <c r="A139" s="37"/>
      <c r="B139" s="93" t="s">
        <v>215</v>
      </c>
      <c r="C139" s="57" t="s">
        <v>216</v>
      </c>
      <c r="D139" s="12" t="s">
        <v>249</v>
      </c>
      <c r="E139" s="98" t="s">
        <v>148</v>
      </c>
      <c r="F139" s="99">
        <v>4</v>
      </c>
      <c r="G139" s="15"/>
      <c r="H139" s="9">
        <f t="shared" si="4"/>
        <v>0</v>
      </c>
      <c r="K139" s="14"/>
    </row>
    <row r="140" spans="1:14" s="3" customFormat="1" ht="29.4" customHeight="1" x14ac:dyDescent="0.25">
      <c r="A140" s="41"/>
      <c r="B140" s="93" t="s">
        <v>217</v>
      </c>
      <c r="C140" s="57" t="s">
        <v>114</v>
      </c>
      <c r="D140" s="12" t="s">
        <v>44</v>
      </c>
      <c r="E140" s="98" t="s">
        <v>70</v>
      </c>
      <c r="F140" s="99">
        <v>320</v>
      </c>
      <c r="G140" s="15"/>
      <c r="H140" s="9">
        <f t="shared" si="4"/>
        <v>0</v>
      </c>
      <c r="I140"/>
      <c r="J140"/>
      <c r="K140" s="14"/>
    </row>
    <row r="141" spans="1:14" ht="73.2" customHeight="1" x14ac:dyDescent="0.25">
      <c r="A141" s="37"/>
      <c r="B141" s="93" t="s">
        <v>218</v>
      </c>
      <c r="C141" s="57" t="s">
        <v>219</v>
      </c>
      <c r="D141" s="4" t="s">
        <v>250</v>
      </c>
      <c r="E141" s="98" t="s">
        <v>93</v>
      </c>
      <c r="F141" s="99">
        <v>20</v>
      </c>
      <c r="G141" s="15"/>
      <c r="H141" s="9">
        <f t="shared" si="4"/>
        <v>0</v>
      </c>
      <c r="K141" s="14"/>
    </row>
    <row r="142" spans="1:14" ht="35.4" customHeight="1" x14ac:dyDescent="0.25">
      <c r="A142" s="37"/>
      <c r="B142" s="89" t="s">
        <v>220</v>
      </c>
      <c r="C142" s="57" t="s">
        <v>126</v>
      </c>
      <c r="D142" s="4" t="s">
        <v>251</v>
      </c>
      <c r="E142" s="98" t="s">
        <v>93</v>
      </c>
      <c r="F142" s="99">
        <v>20000</v>
      </c>
      <c r="G142" s="15"/>
      <c r="H142" s="9">
        <f t="shared" si="4"/>
        <v>0</v>
      </c>
      <c r="K142" s="14"/>
    </row>
    <row r="143" spans="1:14" ht="84.6" customHeight="1" x14ac:dyDescent="0.25">
      <c r="A143" s="37"/>
      <c r="B143" s="89" t="s">
        <v>221</v>
      </c>
      <c r="C143" s="57" t="s">
        <v>222</v>
      </c>
      <c r="D143" s="11" t="s">
        <v>127</v>
      </c>
      <c r="E143" s="98" t="s">
        <v>93</v>
      </c>
      <c r="F143" s="99">
        <v>226000</v>
      </c>
      <c r="G143" s="15"/>
      <c r="H143" s="9">
        <f t="shared" ref="H143:H155" si="5">IF(F143="","",F143*G143)</f>
        <v>0</v>
      </c>
      <c r="K143" s="14"/>
    </row>
    <row r="144" spans="1:14" ht="58.8" customHeight="1" x14ac:dyDescent="0.25">
      <c r="A144" s="37"/>
      <c r="B144" s="93" t="s">
        <v>223</v>
      </c>
      <c r="C144" s="57" t="s">
        <v>224</v>
      </c>
      <c r="D144" s="6" t="s">
        <v>252</v>
      </c>
      <c r="E144" s="98" t="s">
        <v>70</v>
      </c>
      <c r="F144" s="99">
        <v>630</v>
      </c>
      <c r="G144" s="15"/>
      <c r="H144" s="9">
        <f t="shared" si="5"/>
        <v>0</v>
      </c>
      <c r="K144" s="14"/>
    </row>
    <row r="145" spans="1:11" ht="51" customHeight="1" x14ac:dyDescent="0.25">
      <c r="A145" s="37"/>
      <c r="B145" s="93" t="s">
        <v>225</v>
      </c>
      <c r="C145" s="57" t="s">
        <v>270</v>
      </c>
      <c r="D145" s="12" t="s">
        <v>254</v>
      </c>
      <c r="E145" s="98" t="s">
        <v>95</v>
      </c>
      <c r="F145" s="99">
        <v>13430</v>
      </c>
      <c r="G145" s="15"/>
      <c r="H145" s="9">
        <f t="shared" si="5"/>
        <v>0</v>
      </c>
      <c r="K145" s="14"/>
    </row>
    <row r="146" spans="1:11" ht="63" customHeight="1" x14ac:dyDescent="0.25">
      <c r="A146" s="37"/>
      <c r="B146" s="93" t="s">
        <v>226</v>
      </c>
      <c r="C146" s="57" t="s">
        <v>227</v>
      </c>
      <c r="D146" s="12" t="s">
        <v>254</v>
      </c>
      <c r="E146" s="98" t="s">
        <v>95</v>
      </c>
      <c r="F146" s="99">
        <v>600</v>
      </c>
      <c r="G146" s="15"/>
      <c r="H146" s="9">
        <f t="shared" si="5"/>
        <v>0</v>
      </c>
      <c r="K146" s="14"/>
    </row>
    <row r="147" spans="1:11" ht="46.8" customHeight="1" x14ac:dyDescent="0.25">
      <c r="A147" s="37"/>
      <c r="B147" s="89" t="s">
        <v>228</v>
      </c>
      <c r="C147" s="57" t="s">
        <v>229</v>
      </c>
      <c r="D147" s="12" t="s">
        <v>253</v>
      </c>
      <c r="E147" s="98" t="s">
        <v>70</v>
      </c>
      <c r="F147" s="99">
        <v>570</v>
      </c>
      <c r="G147" s="15"/>
      <c r="H147" s="9">
        <f t="shared" si="5"/>
        <v>0</v>
      </c>
      <c r="K147" s="14"/>
    </row>
    <row r="148" spans="1:11" ht="60.6" customHeight="1" x14ac:dyDescent="0.25">
      <c r="A148" s="37"/>
      <c r="B148" s="89" t="s">
        <v>230</v>
      </c>
      <c r="C148" s="57" t="s">
        <v>231</v>
      </c>
      <c r="D148" s="11" t="s">
        <v>91</v>
      </c>
      <c r="E148" s="98" t="s">
        <v>93</v>
      </c>
      <c r="F148" s="99">
        <v>1000</v>
      </c>
      <c r="G148" s="15"/>
      <c r="H148" s="9">
        <f t="shared" si="5"/>
        <v>0</v>
      </c>
      <c r="K148" s="14"/>
    </row>
    <row r="149" spans="1:11" ht="35.4" customHeight="1" x14ac:dyDescent="0.25">
      <c r="A149" s="37"/>
      <c r="B149" s="93" t="s">
        <v>232</v>
      </c>
      <c r="C149" s="57" t="s">
        <v>233</v>
      </c>
      <c r="D149" s="11" t="s">
        <v>255</v>
      </c>
      <c r="E149" s="98" t="s">
        <v>93</v>
      </c>
      <c r="F149" s="99">
        <v>530</v>
      </c>
      <c r="G149" s="15"/>
      <c r="H149" s="9">
        <f t="shared" si="5"/>
        <v>0</v>
      </c>
      <c r="K149" s="14"/>
    </row>
    <row r="150" spans="1:11" ht="63.6" customHeight="1" x14ac:dyDescent="0.25">
      <c r="A150" s="37"/>
      <c r="B150" s="93" t="s">
        <v>234</v>
      </c>
      <c r="C150" s="57" t="s">
        <v>235</v>
      </c>
      <c r="D150" s="11" t="s">
        <v>256</v>
      </c>
      <c r="E150" s="98" t="s">
        <v>70</v>
      </c>
      <c r="F150" s="99">
        <v>19</v>
      </c>
      <c r="G150" s="15"/>
      <c r="H150" s="9">
        <f t="shared" si="5"/>
        <v>0</v>
      </c>
      <c r="K150" s="14"/>
    </row>
    <row r="151" spans="1:11" ht="67.8" customHeight="1" x14ac:dyDescent="0.25">
      <c r="A151" s="37"/>
      <c r="B151" s="93" t="s">
        <v>236</v>
      </c>
      <c r="C151" s="57" t="s">
        <v>237</v>
      </c>
      <c r="D151" s="12" t="s">
        <v>73</v>
      </c>
      <c r="E151" s="98" t="s">
        <v>148</v>
      </c>
      <c r="F151" s="99">
        <v>1</v>
      </c>
      <c r="G151" s="15"/>
      <c r="H151" s="9">
        <f t="shared" si="5"/>
        <v>0</v>
      </c>
      <c r="K151" s="14"/>
    </row>
    <row r="152" spans="1:11" ht="48.6" customHeight="1" x14ac:dyDescent="0.25">
      <c r="A152" s="37"/>
      <c r="B152" s="93" t="s">
        <v>238</v>
      </c>
      <c r="C152" s="57" t="s">
        <v>239</v>
      </c>
      <c r="D152" s="12" t="s">
        <v>258</v>
      </c>
      <c r="E152" s="98" t="s">
        <v>148</v>
      </c>
      <c r="F152" s="99">
        <v>3</v>
      </c>
      <c r="G152" s="15"/>
      <c r="H152" s="9">
        <f t="shared" si="5"/>
        <v>0</v>
      </c>
      <c r="K152" s="14"/>
    </row>
    <row r="153" spans="1:11" ht="35.4" customHeight="1" x14ac:dyDescent="0.25">
      <c r="A153" s="37"/>
      <c r="B153" s="93" t="s">
        <v>260</v>
      </c>
      <c r="C153" s="57" t="s">
        <v>115</v>
      </c>
      <c r="D153" s="12" t="s">
        <v>66</v>
      </c>
      <c r="E153" s="98"/>
      <c r="F153" s="99"/>
      <c r="G153" s="9"/>
      <c r="H153" s="9" t="str">
        <f t="shared" si="5"/>
        <v/>
      </c>
      <c r="K153" s="14"/>
    </row>
    <row r="154" spans="1:11" ht="29.4" customHeight="1" x14ac:dyDescent="0.25">
      <c r="A154" s="37"/>
      <c r="B154" s="95" t="s">
        <v>35</v>
      </c>
      <c r="C154" s="10" t="s">
        <v>259</v>
      </c>
      <c r="D154" s="12"/>
      <c r="E154" s="98" t="s">
        <v>148</v>
      </c>
      <c r="F154" s="103">
        <v>12</v>
      </c>
      <c r="G154" s="15"/>
      <c r="H154" s="9">
        <f t="shared" si="5"/>
        <v>0</v>
      </c>
      <c r="K154" s="14"/>
    </row>
    <row r="155" spans="1:11" ht="29.4" customHeight="1" x14ac:dyDescent="0.25">
      <c r="A155" s="37"/>
      <c r="B155" s="95" t="s">
        <v>36</v>
      </c>
      <c r="C155" s="10" t="s">
        <v>121</v>
      </c>
      <c r="D155" s="12"/>
      <c r="E155" s="98" t="s">
        <v>148</v>
      </c>
      <c r="F155" s="103">
        <v>12</v>
      </c>
      <c r="G155" s="15"/>
      <c r="H155" s="9">
        <f t="shared" si="5"/>
        <v>0</v>
      </c>
      <c r="K155" s="14"/>
    </row>
    <row r="156" spans="1:11" s="3" customFormat="1" ht="30" customHeight="1" thickBot="1" x14ac:dyDescent="0.3">
      <c r="A156" s="86"/>
      <c r="B156" s="19" t="str">
        <f>B78</f>
        <v>E</v>
      </c>
      <c r="C156" s="109" t="str">
        <f>C78</f>
        <v>CONCRETE PAVEMENT, ASPHALT PAVEMENT AND RELATED WORKS</v>
      </c>
      <c r="D156" s="110"/>
      <c r="E156" s="110"/>
      <c r="F156" s="111"/>
      <c r="G156" s="39" t="s">
        <v>17</v>
      </c>
      <c r="H156" s="39">
        <f>SUM(H78:H155)</f>
        <v>0</v>
      </c>
      <c r="J156"/>
      <c r="K156" s="14"/>
    </row>
    <row r="157" spans="1:11" ht="36" customHeight="1" thickTop="1" x14ac:dyDescent="0.25">
      <c r="A157" s="42"/>
      <c r="B157" s="43"/>
      <c r="C157" s="64" t="s">
        <v>18</v>
      </c>
      <c r="D157" s="68"/>
      <c r="E157" s="80"/>
      <c r="F157" s="81"/>
      <c r="G157" s="44"/>
      <c r="H157" s="104"/>
      <c r="K157" s="14"/>
    </row>
    <row r="158" spans="1:11" ht="30" customHeight="1" thickBot="1" x14ac:dyDescent="0.3">
      <c r="A158" s="38"/>
      <c r="B158" s="19" t="str">
        <f>B6</f>
        <v>A</v>
      </c>
      <c r="C158" s="122" t="str">
        <f>C6</f>
        <v>WASTEWATER SEWERS</v>
      </c>
      <c r="D158" s="110"/>
      <c r="E158" s="110"/>
      <c r="F158" s="111"/>
      <c r="G158" s="39" t="s">
        <v>17</v>
      </c>
      <c r="H158" s="39">
        <f>H22</f>
        <v>0</v>
      </c>
      <c r="K158" s="14"/>
    </row>
    <row r="159" spans="1:11" ht="30" customHeight="1" thickTop="1" thickBot="1" x14ac:dyDescent="0.3">
      <c r="A159" s="38"/>
      <c r="B159" s="19" t="str">
        <f>B23</f>
        <v>B</v>
      </c>
      <c r="C159" s="123" t="str">
        <f>C23</f>
        <v xml:space="preserve">LAND DRAINAGE SEWERS </v>
      </c>
      <c r="D159" s="124"/>
      <c r="E159" s="124"/>
      <c r="F159" s="125"/>
      <c r="G159" s="39" t="s">
        <v>17</v>
      </c>
      <c r="H159" s="39">
        <f>H52</f>
        <v>0</v>
      </c>
      <c r="K159" s="14"/>
    </row>
    <row r="160" spans="1:11" ht="30" customHeight="1" thickTop="1" thickBot="1" x14ac:dyDescent="0.3">
      <c r="A160" s="38"/>
      <c r="B160" s="19" t="str">
        <f>B53</f>
        <v>C</v>
      </c>
      <c r="C160" s="123" t="str">
        <f>C53</f>
        <v>WATERMAINS</v>
      </c>
      <c r="D160" s="124"/>
      <c r="E160" s="124"/>
      <c r="F160" s="125"/>
      <c r="G160" s="39" t="s">
        <v>17</v>
      </c>
      <c r="H160" s="39">
        <f>H63</f>
        <v>0</v>
      </c>
      <c r="K160" s="14"/>
    </row>
    <row r="161" spans="1:11" ht="30" customHeight="1" thickTop="1" thickBot="1" x14ac:dyDescent="0.3">
      <c r="A161" s="45"/>
      <c r="B161" s="19" t="str">
        <f>B64</f>
        <v>D</v>
      </c>
      <c r="C161" s="126" t="str">
        <f>C64</f>
        <v>RETENTION POND, DITCHES AND RELATED WORKS</v>
      </c>
      <c r="D161" s="124"/>
      <c r="E161" s="124"/>
      <c r="F161" s="125"/>
      <c r="G161" s="46" t="s">
        <v>17</v>
      </c>
      <c r="H161" s="46">
        <f>H77</f>
        <v>0</v>
      </c>
      <c r="K161" s="14"/>
    </row>
    <row r="162" spans="1:11" ht="30" customHeight="1" thickTop="1" thickBot="1" x14ac:dyDescent="0.3">
      <c r="A162" s="45"/>
      <c r="B162" s="19" t="str">
        <f>B78</f>
        <v>E</v>
      </c>
      <c r="C162" s="126" t="str">
        <f>C78</f>
        <v>CONCRETE PAVEMENT, ASPHALT PAVEMENT AND RELATED WORKS</v>
      </c>
      <c r="D162" s="124"/>
      <c r="E162" s="124"/>
      <c r="F162" s="125"/>
      <c r="G162" s="46" t="s">
        <v>17</v>
      </c>
      <c r="H162" s="46">
        <f>H156</f>
        <v>0</v>
      </c>
      <c r="K162" s="14"/>
    </row>
    <row r="163" spans="1:11" s="2" customFormat="1" ht="37.950000000000003" customHeight="1" thickTop="1" x14ac:dyDescent="0.25">
      <c r="A163" s="47"/>
      <c r="B163" s="117" t="s">
        <v>20</v>
      </c>
      <c r="C163" s="118"/>
      <c r="D163" s="118"/>
      <c r="E163" s="118"/>
      <c r="F163" s="118"/>
      <c r="G163" s="112">
        <f>SUM(H158:H162)</f>
        <v>0</v>
      </c>
      <c r="H163" s="113"/>
      <c r="J163"/>
      <c r="K163" s="14"/>
    </row>
    <row r="164" spans="1:11" ht="15.9" customHeight="1" x14ac:dyDescent="0.25">
      <c r="A164" s="48"/>
      <c r="B164" s="49"/>
      <c r="C164" s="65"/>
      <c r="D164" s="69"/>
      <c r="E164" s="65"/>
      <c r="F164" s="82"/>
      <c r="G164" s="105"/>
      <c r="H164" s="106"/>
      <c r="K164" s="14"/>
    </row>
    <row r="165" spans="1:11" x14ac:dyDescent="0.25">
      <c r="B165" s="51"/>
      <c r="C165" s="66"/>
      <c r="G165" s="71"/>
      <c r="H165" s="107"/>
      <c r="K165" s="14"/>
    </row>
    <row r="166" spans="1:11" x14ac:dyDescent="0.25">
      <c r="B166" s="51"/>
      <c r="C166" s="66"/>
      <c r="G166" s="71"/>
      <c r="H166" s="107"/>
      <c r="K166" s="14"/>
    </row>
    <row r="167" spans="1:11" x14ac:dyDescent="0.25">
      <c r="B167" s="51"/>
      <c r="C167" s="66"/>
      <c r="G167" s="71"/>
      <c r="H167" s="107"/>
      <c r="K167" s="14"/>
    </row>
    <row r="168" spans="1:11" ht="22.8" customHeight="1" x14ac:dyDescent="0.25">
      <c r="B168" s="51"/>
      <c r="C168" s="66"/>
      <c r="G168" s="129"/>
      <c r="H168" s="129"/>
      <c r="K168" s="14"/>
    </row>
    <row r="169" spans="1:11" x14ac:dyDescent="0.25">
      <c r="B169" s="51"/>
      <c r="C169" s="66"/>
      <c r="G169" s="127"/>
      <c r="H169" s="128" t="s">
        <v>271</v>
      </c>
      <c r="K169" s="14"/>
    </row>
    <row r="170" spans="1:11" x14ac:dyDescent="0.25">
      <c r="K170" s="14"/>
    </row>
    <row r="171" spans="1:11" x14ac:dyDescent="0.25">
      <c r="K171" s="14"/>
    </row>
    <row r="172" spans="1:11" x14ac:dyDescent="0.25">
      <c r="K172" s="14" t="str">
        <f t="shared" ref="K172:K215" si="6">IF(G172="","",G172*1.05)</f>
        <v/>
      </c>
    </row>
    <row r="173" spans="1:11" x14ac:dyDescent="0.25">
      <c r="K173" s="14" t="str">
        <f t="shared" si="6"/>
        <v/>
      </c>
    </row>
    <row r="174" spans="1:11" x14ac:dyDescent="0.25">
      <c r="K174" s="14" t="str">
        <f t="shared" si="6"/>
        <v/>
      </c>
    </row>
    <row r="175" spans="1:11" x14ac:dyDescent="0.25">
      <c r="K175" s="14" t="str">
        <f t="shared" si="6"/>
        <v/>
      </c>
    </row>
    <row r="176" spans="1:11" x14ac:dyDescent="0.25">
      <c r="K176" s="14" t="str">
        <f t="shared" si="6"/>
        <v/>
      </c>
    </row>
    <row r="177" spans="11:11" x14ac:dyDescent="0.25">
      <c r="K177" s="14" t="str">
        <f t="shared" si="6"/>
        <v/>
      </c>
    </row>
    <row r="178" spans="11:11" x14ac:dyDescent="0.25">
      <c r="K178" s="14" t="str">
        <f t="shared" si="6"/>
        <v/>
      </c>
    </row>
    <row r="179" spans="11:11" x14ac:dyDescent="0.25">
      <c r="K179" s="14" t="str">
        <f t="shared" si="6"/>
        <v/>
      </c>
    </row>
    <row r="180" spans="11:11" x14ac:dyDescent="0.25">
      <c r="K180" s="14" t="str">
        <f t="shared" si="6"/>
        <v/>
      </c>
    </row>
    <row r="181" spans="11:11" x14ac:dyDescent="0.25">
      <c r="K181" s="14" t="str">
        <f t="shared" si="6"/>
        <v/>
      </c>
    </row>
    <row r="182" spans="11:11" x14ac:dyDescent="0.25">
      <c r="K182" s="14" t="str">
        <f t="shared" si="6"/>
        <v/>
      </c>
    </row>
    <row r="183" spans="11:11" x14ac:dyDescent="0.25">
      <c r="K183" s="14" t="str">
        <f t="shared" si="6"/>
        <v/>
      </c>
    </row>
    <row r="184" spans="11:11" x14ac:dyDescent="0.25">
      <c r="K184" s="14" t="str">
        <f t="shared" si="6"/>
        <v/>
      </c>
    </row>
    <row r="185" spans="11:11" x14ac:dyDescent="0.25">
      <c r="K185" s="14" t="str">
        <f t="shared" si="6"/>
        <v/>
      </c>
    </row>
    <row r="186" spans="11:11" x14ac:dyDescent="0.25">
      <c r="K186" s="14" t="str">
        <f t="shared" si="6"/>
        <v/>
      </c>
    </row>
    <row r="187" spans="11:11" x14ac:dyDescent="0.25">
      <c r="K187" s="14" t="str">
        <f t="shared" si="6"/>
        <v/>
      </c>
    </row>
    <row r="188" spans="11:11" x14ac:dyDescent="0.25">
      <c r="K188" s="14" t="str">
        <f t="shared" si="6"/>
        <v/>
      </c>
    </row>
    <row r="189" spans="11:11" x14ac:dyDescent="0.25">
      <c r="K189" s="14" t="str">
        <f t="shared" si="6"/>
        <v/>
      </c>
    </row>
    <row r="190" spans="11:11" x14ac:dyDescent="0.25">
      <c r="K190" s="14" t="str">
        <f t="shared" si="6"/>
        <v/>
      </c>
    </row>
    <row r="191" spans="11:11" x14ac:dyDescent="0.25">
      <c r="K191" s="14" t="str">
        <f t="shared" si="6"/>
        <v/>
      </c>
    </row>
    <row r="192" spans="11:11" x14ac:dyDescent="0.25">
      <c r="K192" s="14" t="str">
        <f t="shared" si="6"/>
        <v/>
      </c>
    </row>
    <row r="193" spans="11:11" x14ac:dyDescent="0.25">
      <c r="K193" s="14" t="str">
        <f t="shared" si="6"/>
        <v/>
      </c>
    </row>
    <row r="194" spans="11:11" x14ac:dyDescent="0.25">
      <c r="K194" s="14" t="str">
        <f t="shared" si="6"/>
        <v/>
      </c>
    </row>
    <row r="195" spans="11:11" x14ac:dyDescent="0.25">
      <c r="K195" s="14" t="str">
        <f t="shared" si="6"/>
        <v/>
      </c>
    </row>
    <row r="196" spans="11:11" x14ac:dyDescent="0.25">
      <c r="K196" s="14" t="str">
        <f t="shared" si="6"/>
        <v/>
      </c>
    </row>
    <row r="197" spans="11:11" x14ac:dyDescent="0.25">
      <c r="K197" s="14" t="str">
        <f t="shared" si="6"/>
        <v/>
      </c>
    </row>
    <row r="198" spans="11:11" x14ac:dyDescent="0.25">
      <c r="K198" s="14" t="str">
        <f t="shared" si="6"/>
        <v/>
      </c>
    </row>
    <row r="199" spans="11:11" x14ac:dyDescent="0.25">
      <c r="K199" s="14" t="str">
        <f t="shared" si="6"/>
        <v/>
      </c>
    </row>
    <row r="200" spans="11:11" x14ac:dyDescent="0.25">
      <c r="K200" s="14" t="str">
        <f t="shared" si="6"/>
        <v/>
      </c>
    </row>
    <row r="201" spans="11:11" x14ac:dyDescent="0.25">
      <c r="K201" s="14" t="str">
        <f t="shared" si="6"/>
        <v/>
      </c>
    </row>
    <row r="202" spans="11:11" x14ac:dyDescent="0.25">
      <c r="K202" s="14" t="str">
        <f t="shared" si="6"/>
        <v/>
      </c>
    </row>
    <row r="203" spans="11:11" x14ac:dyDescent="0.25">
      <c r="K203" s="14" t="str">
        <f t="shared" si="6"/>
        <v/>
      </c>
    </row>
    <row r="204" spans="11:11" x14ac:dyDescent="0.25">
      <c r="K204" s="14" t="str">
        <f t="shared" si="6"/>
        <v/>
      </c>
    </row>
    <row r="205" spans="11:11" x14ac:dyDescent="0.25">
      <c r="K205" s="14" t="str">
        <f t="shared" si="6"/>
        <v/>
      </c>
    </row>
    <row r="206" spans="11:11" x14ac:dyDescent="0.25">
      <c r="K206" s="14" t="str">
        <f t="shared" si="6"/>
        <v/>
      </c>
    </row>
    <row r="207" spans="11:11" x14ac:dyDescent="0.25">
      <c r="K207" s="14" t="str">
        <f t="shared" si="6"/>
        <v/>
      </c>
    </row>
    <row r="208" spans="11:11" x14ac:dyDescent="0.25">
      <c r="K208" s="14" t="str">
        <f t="shared" si="6"/>
        <v/>
      </c>
    </row>
    <row r="209" spans="11:11" x14ac:dyDescent="0.25">
      <c r="K209" s="14" t="str">
        <f t="shared" si="6"/>
        <v/>
      </c>
    </row>
    <row r="210" spans="11:11" x14ac:dyDescent="0.25">
      <c r="K210" s="14" t="str">
        <f t="shared" si="6"/>
        <v/>
      </c>
    </row>
    <row r="211" spans="11:11" x14ac:dyDescent="0.25">
      <c r="K211" s="14" t="str">
        <f t="shared" si="6"/>
        <v/>
      </c>
    </row>
    <row r="212" spans="11:11" x14ac:dyDescent="0.25">
      <c r="K212" s="14" t="str">
        <f t="shared" si="6"/>
        <v/>
      </c>
    </row>
    <row r="213" spans="11:11" x14ac:dyDescent="0.25">
      <c r="K213" s="14" t="str">
        <f t="shared" si="6"/>
        <v/>
      </c>
    </row>
    <row r="214" spans="11:11" x14ac:dyDescent="0.25">
      <c r="K214" s="14" t="str">
        <f t="shared" si="6"/>
        <v/>
      </c>
    </row>
    <row r="215" spans="11:11" x14ac:dyDescent="0.25">
      <c r="K215" s="14" t="str">
        <f t="shared" si="6"/>
        <v/>
      </c>
    </row>
  </sheetData>
  <sheetProtection algorithmName="SHA-512" hashValue="WGf8bS4nZ9hunfd3n8blnF1fE4BM5R2oweQWUt+7W86RZeswSqV+/nFLVNgYWFvB+KyXgPlDf+buYjRhVhr4sw==" saltValue="V6PUR9p+YC22HbedDZUu5g==" spinCount="100000" sheet="1" selectLockedCells="1"/>
  <mergeCells count="18">
    <mergeCell ref="C53:F53"/>
    <mergeCell ref="G168:H168"/>
    <mergeCell ref="C77:F77"/>
    <mergeCell ref="G163:H163"/>
    <mergeCell ref="C6:F6"/>
    <mergeCell ref="C63:F63"/>
    <mergeCell ref="B163:F163"/>
    <mergeCell ref="C64:F64"/>
    <mergeCell ref="C23:F23"/>
    <mergeCell ref="C22:F22"/>
    <mergeCell ref="C52:F52"/>
    <mergeCell ref="C158:F158"/>
    <mergeCell ref="C159:F159"/>
    <mergeCell ref="C160:F160"/>
    <mergeCell ref="C78:F78"/>
    <mergeCell ref="C156:F156"/>
    <mergeCell ref="C162:F162"/>
    <mergeCell ref="C161:F161"/>
  </mergeCells>
  <phoneticPr fontId="0" type="noConversion"/>
  <conditionalFormatting sqref="D7:D10 D72:D73 D143 D151:D155 D145 D15:D21 D42:D47 D49:D50 D54:D56 D62 D79:D94 D96:D112">
    <cfRule type="cellIs" dxfId="123" priority="288" stopIfTrue="1" operator="equal">
      <formula>"CW 2130-R11"</formula>
    </cfRule>
    <cfRule type="cellIs" dxfId="122" priority="289" stopIfTrue="1" operator="equal">
      <formula>"CW 3120-R2"</formula>
    </cfRule>
    <cfRule type="cellIs" dxfId="121" priority="290" stopIfTrue="1" operator="equal">
      <formula>"CW 3240-R7"</formula>
    </cfRule>
  </conditionalFormatting>
  <conditionalFormatting sqref="D11:D14">
    <cfRule type="cellIs" dxfId="120" priority="273" stopIfTrue="1" operator="equal">
      <formula>"CW 2130-R11"</formula>
    </cfRule>
    <cfRule type="cellIs" dxfId="119" priority="274" stopIfTrue="1" operator="equal">
      <formula>"CW 3120-R2"</formula>
    </cfRule>
    <cfRule type="cellIs" dxfId="118" priority="275" stopIfTrue="1" operator="equal">
      <formula>"CW 3240-R7"</formula>
    </cfRule>
  </conditionalFormatting>
  <conditionalFormatting sqref="D38:D40">
    <cfRule type="cellIs" dxfId="117" priority="267" stopIfTrue="1" operator="equal">
      <formula>"CW 2130-R11"</formula>
    </cfRule>
    <cfRule type="cellIs" dxfId="116" priority="268" stopIfTrue="1" operator="equal">
      <formula>"CW 3120-R2"</formula>
    </cfRule>
    <cfRule type="cellIs" dxfId="115" priority="269" stopIfTrue="1" operator="equal">
      <formula>"CW 3240-R7"</formula>
    </cfRule>
  </conditionalFormatting>
  <conditionalFormatting sqref="D34:D36">
    <cfRule type="cellIs" dxfId="114" priority="264" stopIfTrue="1" operator="equal">
      <formula>"CW 2130-R11"</formula>
    </cfRule>
    <cfRule type="cellIs" dxfId="113" priority="265" stopIfTrue="1" operator="equal">
      <formula>"CW 3120-R2"</formula>
    </cfRule>
    <cfRule type="cellIs" dxfId="112" priority="266" stopIfTrue="1" operator="equal">
      <formula>"CW 3240-R7"</formula>
    </cfRule>
  </conditionalFormatting>
  <conditionalFormatting sqref="D31:D33">
    <cfRule type="cellIs" dxfId="111" priority="252" stopIfTrue="1" operator="equal">
      <formula>"CW 2130-R11"</formula>
    </cfRule>
    <cfRule type="cellIs" dxfId="110" priority="253" stopIfTrue="1" operator="equal">
      <formula>"CW 3120-R2"</formula>
    </cfRule>
    <cfRule type="cellIs" dxfId="109" priority="254" stopIfTrue="1" operator="equal">
      <formula>"CW 3240-R7"</formula>
    </cfRule>
  </conditionalFormatting>
  <conditionalFormatting sqref="D41">
    <cfRule type="cellIs" dxfId="108" priority="249" stopIfTrue="1" operator="equal">
      <formula>"CW 2130-R11"</formula>
    </cfRule>
    <cfRule type="cellIs" dxfId="107" priority="250" stopIfTrue="1" operator="equal">
      <formula>"CW 3120-R2"</formula>
    </cfRule>
    <cfRule type="cellIs" dxfId="106" priority="251" stopIfTrue="1" operator="equal">
      <formula>"CW 3240-R7"</formula>
    </cfRule>
  </conditionalFormatting>
  <conditionalFormatting sqref="D58">
    <cfRule type="cellIs" dxfId="105" priority="246" stopIfTrue="1" operator="equal">
      <formula>"CW 2130-R11"</formula>
    </cfRule>
    <cfRule type="cellIs" dxfId="104" priority="247" stopIfTrue="1" operator="equal">
      <formula>"CW 3120-R2"</formula>
    </cfRule>
    <cfRule type="cellIs" dxfId="103" priority="248" stopIfTrue="1" operator="equal">
      <formula>"CW 3240-R7"</formula>
    </cfRule>
  </conditionalFormatting>
  <conditionalFormatting sqref="D141">
    <cfRule type="cellIs" dxfId="102" priority="170" stopIfTrue="1" operator="equal">
      <formula>"CW 2130-R11"</formula>
    </cfRule>
    <cfRule type="cellIs" dxfId="101" priority="171" stopIfTrue="1" operator="equal">
      <formula>"CW 3120-R2"</formula>
    </cfRule>
    <cfRule type="cellIs" dxfId="100" priority="172" stopIfTrue="1" operator="equal">
      <formula>"CW 3240-R7"</formula>
    </cfRule>
  </conditionalFormatting>
  <conditionalFormatting sqref="D65:D68">
    <cfRule type="cellIs" dxfId="99" priority="222" stopIfTrue="1" operator="equal">
      <formula>"CW 2130-R11"</formula>
    </cfRule>
    <cfRule type="cellIs" dxfId="98" priority="223" stopIfTrue="1" operator="equal">
      <formula>"CW 3120-R2"</formula>
    </cfRule>
    <cfRule type="cellIs" dxfId="97" priority="224" stopIfTrue="1" operator="equal">
      <formula>"CW 3240-R7"</formula>
    </cfRule>
  </conditionalFormatting>
  <conditionalFormatting sqref="D69:D71">
    <cfRule type="cellIs" dxfId="96" priority="219" stopIfTrue="1" operator="equal">
      <formula>"CW 2130-R11"</formula>
    </cfRule>
    <cfRule type="cellIs" dxfId="95" priority="220" stopIfTrue="1" operator="equal">
      <formula>"CW 3120-R2"</formula>
    </cfRule>
    <cfRule type="cellIs" dxfId="94" priority="221" stopIfTrue="1" operator="equal">
      <formula>"CW 3240-R7"</formula>
    </cfRule>
  </conditionalFormatting>
  <conditionalFormatting sqref="D149">
    <cfRule type="cellIs" dxfId="93" priority="213" stopIfTrue="1" operator="equal">
      <formula>"CW 2130-R11"</formula>
    </cfRule>
    <cfRule type="cellIs" dxfId="92" priority="214" stopIfTrue="1" operator="equal">
      <formula>"CW 3120-R2"</formula>
    </cfRule>
    <cfRule type="cellIs" dxfId="91" priority="215" stopIfTrue="1" operator="equal">
      <formula>"CW 3240-R7"</formula>
    </cfRule>
  </conditionalFormatting>
  <conditionalFormatting sqref="D124 D115:D118 D127:D132">
    <cfRule type="cellIs" dxfId="90" priority="193" stopIfTrue="1" operator="equal">
      <formula>"CW 2130-R11"</formula>
    </cfRule>
    <cfRule type="cellIs" dxfId="89" priority="194" stopIfTrue="1" operator="equal">
      <formula>"CW 3120-R2"</formula>
    </cfRule>
    <cfRule type="cellIs" dxfId="88" priority="195" stopIfTrue="1" operator="equal">
      <formula>"CW 3240-R7"</formula>
    </cfRule>
  </conditionalFormatting>
  <conditionalFormatting sqref="D137">
    <cfRule type="cellIs" dxfId="87" priority="196" stopIfTrue="1" operator="equal">
      <formula>"CW 2130-R11"</formula>
    </cfRule>
    <cfRule type="cellIs" dxfId="86" priority="197" stopIfTrue="1" operator="equal">
      <formula>"CW 3240-R7"</formula>
    </cfRule>
  </conditionalFormatting>
  <conditionalFormatting sqref="D126 D138:D140">
    <cfRule type="cellIs" dxfId="85" priority="190" stopIfTrue="1" operator="equal">
      <formula>"CW 2130-R11"</formula>
    </cfRule>
    <cfRule type="cellIs" dxfId="84" priority="191" stopIfTrue="1" operator="equal">
      <formula>"CW 3120-R2"</formula>
    </cfRule>
    <cfRule type="cellIs" dxfId="83" priority="192" stopIfTrue="1" operator="equal">
      <formula>"CW 3240-R7"</formula>
    </cfRule>
  </conditionalFormatting>
  <conditionalFormatting sqref="D125">
    <cfRule type="cellIs" dxfId="82" priority="181" stopIfTrue="1" operator="equal">
      <formula>"CW 2130-R11"</formula>
    </cfRule>
    <cfRule type="cellIs" dxfId="81" priority="182" stopIfTrue="1" operator="equal">
      <formula>"CW 3120-R2"</formula>
    </cfRule>
    <cfRule type="cellIs" dxfId="80" priority="183" stopIfTrue="1" operator="equal">
      <formula>"CW 3240-R7"</formula>
    </cfRule>
  </conditionalFormatting>
  <conditionalFormatting sqref="D134:D136">
    <cfRule type="cellIs" dxfId="79" priority="173" stopIfTrue="1" operator="equal">
      <formula>"CW 2130-R11"</formula>
    </cfRule>
    <cfRule type="cellIs" dxfId="78" priority="174" stopIfTrue="1" operator="equal">
      <formula>"CW 3120-R2"</formula>
    </cfRule>
    <cfRule type="cellIs" dxfId="77" priority="175" stopIfTrue="1" operator="equal">
      <formula>"CW 3240-R7"</formula>
    </cfRule>
  </conditionalFormatting>
  <conditionalFormatting sqref="D133">
    <cfRule type="cellIs" dxfId="76" priority="176" stopIfTrue="1" operator="equal">
      <formula>"CW 3120-R2"</formula>
    </cfRule>
    <cfRule type="cellIs" dxfId="75" priority="177" stopIfTrue="1" operator="equal">
      <formula>"CW 3240-R7"</formula>
    </cfRule>
  </conditionalFormatting>
  <conditionalFormatting sqref="D142">
    <cfRule type="cellIs" dxfId="74" priority="167" stopIfTrue="1" operator="equal">
      <formula>"CW 2130-R11"</formula>
    </cfRule>
    <cfRule type="cellIs" dxfId="73" priority="168" stopIfTrue="1" operator="equal">
      <formula>"CW 3120-R2"</formula>
    </cfRule>
    <cfRule type="cellIs" dxfId="72" priority="169" stopIfTrue="1" operator="equal">
      <formula>"CW 3240-R7"</formula>
    </cfRule>
  </conditionalFormatting>
  <conditionalFormatting sqref="D120">
    <cfRule type="cellIs" dxfId="71" priority="149" stopIfTrue="1" operator="equal">
      <formula>"CW 2130-R11"</formula>
    </cfRule>
    <cfRule type="cellIs" dxfId="70" priority="150" stopIfTrue="1" operator="equal">
      <formula>"CW 3120-R2"</formula>
    </cfRule>
    <cfRule type="cellIs" dxfId="69" priority="151" stopIfTrue="1" operator="equal">
      <formula>"CW 3240-R7"</formula>
    </cfRule>
  </conditionalFormatting>
  <conditionalFormatting sqref="D147">
    <cfRule type="cellIs" dxfId="68" priority="134" stopIfTrue="1" operator="equal">
      <formula>"CW 2130-R11"</formula>
    </cfRule>
    <cfRule type="cellIs" dxfId="67" priority="135" stopIfTrue="1" operator="equal">
      <formula>"CW 3120-R2"</formula>
    </cfRule>
    <cfRule type="cellIs" dxfId="66" priority="136" stopIfTrue="1" operator="equal">
      <formula>"CW 3240-R7"</formula>
    </cfRule>
  </conditionalFormatting>
  <conditionalFormatting sqref="D123">
    <cfRule type="cellIs" dxfId="65" priority="140" stopIfTrue="1" operator="equal">
      <formula>"CW 2130-R11"</formula>
    </cfRule>
    <cfRule type="cellIs" dxfId="64" priority="141" stopIfTrue="1" operator="equal">
      <formula>"CW 3120-R2"</formula>
    </cfRule>
    <cfRule type="cellIs" dxfId="63" priority="142" stopIfTrue="1" operator="equal">
      <formula>"CW 3240-R7"</formula>
    </cfRule>
  </conditionalFormatting>
  <conditionalFormatting sqref="D149">
    <cfRule type="cellIs" dxfId="62" priority="128" stopIfTrue="1" operator="equal">
      <formula>"CW 2130-R11"</formula>
    </cfRule>
    <cfRule type="cellIs" dxfId="61" priority="129" stopIfTrue="1" operator="equal">
      <formula>"CW 3120-R2"</formula>
    </cfRule>
    <cfRule type="cellIs" dxfId="60" priority="130" stopIfTrue="1" operator="equal">
      <formula>"CW 3240-R7"</formula>
    </cfRule>
  </conditionalFormatting>
  <conditionalFormatting sqref="D24:D30">
    <cfRule type="cellIs" dxfId="59" priority="125" stopIfTrue="1" operator="equal">
      <formula>"CW 2130-R11"</formula>
    </cfRule>
    <cfRule type="cellIs" dxfId="58" priority="126" stopIfTrue="1" operator="equal">
      <formula>"CW 3120-R2"</formula>
    </cfRule>
    <cfRule type="cellIs" dxfId="57" priority="127" stopIfTrue="1" operator="equal">
      <formula>"CW 3240-R7"</formula>
    </cfRule>
  </conditionalFormatting>
  <conditionalFormatting sqref="D37">
    <cfRule type="cellIs" dxfId="56" priority="122" stopIfTrue="1" operator="equal">
      <formula>"CW 2130-R11"</formula>
    </cfRule>
    <cfRule type="cellIs" dxfId="55" priority="123" stopIfTrue="1" operator="equal">
      <formula>"CW 3120-R2"</formula>
    </cfRule>
    <cfRule type="cellIs" dxfId="54" priority="124" stopIfTrue="1" operator="equal">
      <formula>"CW 3240-R7"</formula>
    </cfRule>
  </conditionalFormatting>
  <conditionalFormatting sqref="D57">
    <cfRule type="cellIs" dxfId="53" priority="119" stopIfTrue="1" operator="equal">
      <formula>"CW 2130-R11"</formula>
    </cfRule>
    <cfRule type="cellIs" dxfId="52" priority="120" stopIfTrue="1" operator="equal">
      <formula>"CW 3120-R2"</formula>
    </cfRule>
    <cfRule type="cellIs" dxfId="51" priority="121" stopIfTrue="1" operator="equal">
      <formula>"CW 3240-R7"</formula>
    </cfRule>
  </conditionalFormatting>
  <conditionalFormatting sqref="D59">
    <cfRule type="cellIs" dxfId="50" priority="116" stopIfTrue="1" operator="equal">
      <formula>"CW 2130-R11"</formula>
    </cfRule>
    <cfRule type="cellIs" dxfId="49" priority="117" stopIfTrue="1" operator="equal">
      <formula>"CW 3120-R2"</formula>
    </cfRule>
    <cfRule type="cellIs" dxfId="48" priority="118" stopIfTrue="1" operator="equal">
      <formula>"CW 3240-R7"</formula>
    </cfRule>
  </conditionalFormatting>
  <conditionalFormatting sqref="D144">
    <cfRule type="cellIs" dxfId="47" priority="110" stopIfTrue="1" operator="equal">
      <formula>"CW 2130-R11"</formula>
    </cfRule>
    <cfRule type="cellIs" dxfId="46" priority="111" stopIfTrue="1" operator="equal">
      <formula>"CW 3120-R2"</formula>
    </cfRule>
    <cfRule type="cellIs" dxfId="45" priority="112" stopIfTrue="1" operator="equal">
      <formula>"CW 3240-R7"</formula>
    </cfRule>
  </conditionalFormatting>
  <conditionalFormatting sqref="D148">
    <cfRule type="cellIs" dxfId="44" priority="107" stopIfTrue="1" operator="equal">
      <formula>"CW 2130-R11"</formula>
    </cfRule>
    <cfRule type="cellIs" dxfId="43" priority="108" stopIfTrue="1" operator="equal">
      <formula>"CW 3120-R2"</formula>
    </cfRule>
    <cfRule type="cellIs" dxfId="42" priority="109" stopIfTrue="1" operator="equal">
      <formula>"CW 3240-R7"</formula>
    </cfRule>
  </conditionalFormatting>
  <conditionalFormatting sqref="D76">
    <cfRule type="cellIs" dxfId="41" priority="101" stopIfTrue="1" operator="equal">
      <formula>"CW 2130-R11"</formula>
    </cfRule>
    <cfRule type="cellIs" dxfId="40" priority="102" stopIfTrue="1" operator="equal">
      <formula>"CW 3120-R2"</formula>
    </cfRule>
    <cfRule type="cellIs" dxfId="39" priority="103" stopIfTrue="1" operator="equal">
      <formula>"CW 3240-R7"</formula>
    </cfRule>
  </conditionalFormatting>
  <conditionalFormatting sqref="D74">
    <cfRule type="cellIs" dxfId="38" priority="98" stopIfTrue="1" operator="equal">
      <formula>"CW 2130-R11"</formula>
    </cfRule>
    <cfRule type="cellIs" dxfId="37" priority="99" stopIfTrue="1" operator="equal">
      <formula>"CW 3120-R2"</formula>
    </cfRule>
    <cfRule type="cellIs" dxfId="36" priority="100" stopIfTrue="1" operator="equal">
      <formula>"CW 3240-R7"</formula>
    </cfRule>
  </conditionalFormatting>
  <conditionalFormatting sqref="D150">
    <cfRule type="cellIs" dxfId="35" priority="95" stopIfTrue="1" operator="equal">
      <formula>"CW 2130-R11"</formula>
    </cfRule>
    <cfRule type="cellIs" dxfId="34" priority="96" stopIfTrue="1" operator="equal">
      <formula>"CW 3120-R2"</formula>
    </cfRule>
    <cfRule type="cellIs" dxfId="33" priority="97" stopIfTrue="1" operator="equal">
      <formula>"CW 3240-R7"</formula>
    </cfRule>
  </conditionalFormatting>
  <conditionalFormatting sqref="D75">
    <cfRule type="cellIs" dxfId="32" priority="92" stopIfTrue="1" operator="equal">
      <formula>"CW 2130-R11"</formula>
    </cfRule>
    <cfRule type="cellIs" dxfId="31" priority="93" stopIfTrue="1" operator="equal">
      <formula>"CW 3120-R2"</formula>
    </cfRule>
    <cfRule type="cellIs" dxfId="30" priority="94" stopIfTrue="1" operator="equal">
      <formula>"CW 3240-R7"</formula>
    </cfRule>
  </conditionalFormatting>
  <conditionalFormatting sqref="D48">
    <cfRule type="cellIs" dxfId="29" priority="89" stopIfTrue="1" operator="equal">
      <formula>"CW 2130-R11"</formula>
    </cfRule>
    <cfRule type="cellIs" dxfId="28" priority="90" stopIfTrue="1" operator="equal">
      <formula>"CW 3120-R2"</formula>
    </cfRule>
    <cfRule type="cellIs" dxfId="27" priority="91" stopIfTrue="1" operator="equal">
      <formula>"CW 3240-R7"</formula>
    </cfRule>
  </conditionalFormatting>
  <conditionalFormatting sqref="D51">
    <cfRule type="cellIs" dxfId="26" priority="86" stopIfTrue="1" operator="equal">
      <formula>"CW 2130-R11"</formula>
    </cfRule>
    <cfRule type="cellIs" dxfId="25" priority="87" stopIfTrue="1" operator="equal">
      <formula>"CW 3120-R2"</formula>
    </cfRule>
    <cfRule type="cellIs" dxfId="24" priority="88" stopIfTrue="1" operator="equal">
      <formula>"CW 3240-R7"</formula>
    </cfRule>
  </conditionalFormatting>
  <conditionalFormatting sqref="D60">
    <cfRule type="cellIs" dxfId="23" priority="83" stopIfTrue="1" operator="equal">
      <formula>"CW 2130-R11"</formula>
    </cfRule>
    <cfRule type="cellIs" dxfId="22" priority="84" stopIfTrue="1" operator="equal">
      <formula>"CW 3120-R2"</formula>
    </cfRule>
    <cfRule type="cellIs" dxfId="21" priority="85" stopIfTrue="1" operator="equal">
      <formula>"CW 3240-R7"</formula>
    </cfRule>
  </conditionalFormatting>
  <conditionalFormatting sqref="D61">
    <cfRule type="cellIs" dxfId="20" priority="80" stopIfTrue="1" operator="equal">
      <formula>"CW 2130-R11"</formula>
    </cfRule>
    <cfRule type="cellIs" dxfId="19" priority="81" stopIfTrue="1" operator="equal">
      <formula>"CW 3120-R2"</formula>
    </cfRule>
    <cfRule type="cellIs" dxfId="18" priority="82" stopIfTrue="1" operator="equal">
      <formula>"CW 3240-R7"</formula>
    </cfRule>
  </conditionalFormatting>
  <conditionalFormatting sqref="D113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14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2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22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1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4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pageMargins left="0.5" right="0.5" top="0.75" bottom="0.75" header="0.25" footer="0.25"/>
  <pageSetup scale="75" orientation="portrait" r:id="rId1"/>
  <headerFooter alignWithMargins="0">
    <oddHeader>&amp;L&amp;10The City of Winnipeg
Bid Opportunity No. 206-2020 
&amp;XTemplate Version: C420190115-RW&amp;R&amp;10Bid Proposal
Page &amp;P+3 of 13</oddHeader>
    <oddFooter xml:space="preserve">&amp;R__________________
Name of Bidder                    </oddFooter>
  </headerFooter>
  <rowBreaks count="4" manualBreakCount="4">
    <brk id="22" min="1" max="7" man="1"/>
    <brk id="52" min="1" max="7" man="1"/>
    <brk id="63" min="1" max="7" man="1"/>
    <brk id="15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Revised January 2019_x000d_
_x000d_
_x000d_
_x000d_
File Size 129,536</dc:description>
  <cp:lastModifiedBy>Kellas, Jordan</cp:lastModifiedBy>
  <cp:lastPrinted>2020-03-30T18:44:55Z</cp:lastPrinted>
  <dcterms:created xsi:type="dcterms:W3CDTF">1999-03-31T15:44:33Z</dcterms:created>
  <dcterms:modified xsi:type="dcterms:W3CDTF">2020-03-30T19:02:34Z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AdHocReviewCycleID">
    <vt:i4>-2019183324</vt:i4>
  </property>
  <property fmtid="{D5CDD505-2E9C-101B-9397-08002B2CF9AE}" pid="4" name="_NewReviewCycle">
    <vt:lpwstr/>
  </property>
  <property fmtid="{D5CDD505-2E9C-101B-9397-08002B2CF9AE}" pid="5" name="_EmailSubject">
    <vt:lpwstr> 2016 Electronic Form B </vt:lpwstr>
  </property>
  <property fmtid="{D5CDD505-2E9C-101B-9397-08002B2CF9AE}" pid="6" name="_AuthorEmail">
    <vt:lpwstr>HPheifer@winnipeg.ca</vt:lpwstr>
  </property>
  <property fmtid="{D5CDD505-2E9C-101B-9397-08002B2CF9AE}" pid="7" name="_AuthorEmailDisplayName">
    <vt:lpwstr>Pheifer, Henly</vt:lpwstr>
  </property>
  <property fmtid="{D5CDD505-2E9C-101B-9397-08002B2CF9AE}" pid="8" name="_ReviewingToolsShownOnce">
    <vt:lpwstr/>
  </property>
</Properties>
</file>